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omments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4.xml" ContentType="application/vnd.ms-excel.person+xml"/>
  <Override PartName="/xl/persons/person11.xml" ContentType="application/vnd.ms-excel.person+xml"/>
  <Override PartName="/xl/persons/person0.xml" ContentType="application/vnd.ms-excel.person+xml"/>
  <Override PartName="/xl/persons/person9.xml" ContentType="application/vnd.ms-excel.person+xml"/>
  <Override PartName="/xl/persons/person13.xml" ContentType="application/vnd.ms-excel.person+xml"/>
  <Override PartName="/xl/persons/person3.xml" ContentType="application/vnd.ms-excel.person+xml"/>
  <Override PartName="/xl/persons/person8.xml" ContentType="application/vnd.ms-excel.person+xml"/>
  <Override PartName="/xl/persons/person2.xml" ContentType="application/vnd.ms-excel.person+xml"/>
  <Override PartName="/xl/persons/person5.xml" ContentType="application/vnd.ms-excel.person+xml"/>
  <Override PartName="/xl/persons/person10.xml" ContentType="application/vnd.ms-excel.person+xml"/>
  <Override PartName="/xl/persons/person7.xml" ContentType="application/vnd.ms-excel.person+xml"/>
  <Override PartName="/xl/persons/person12.xml" ContentType="application/vnd.ms-excel.person+xml"/>
  <Override PartName="/xl/persons/person6.xml" ContentType="application/vnd.ms-excel.person+xml"/>
  <Override PartName="/xl/persons/person1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0c0092aa734ff8e7/デスクトップ/インスタリリース/"/>
    </mc:Choice>
  </mc:AlternateContent>
  <xr:revisionPtr revIDLastSave="51" documentId="8_{846188C4-BD56-48B3-8611-D017AC86F4FD}" xr6:coauthVersionLast="47" xr6:coauthVersionMax="47" xr10:uidLastSave="{9240B12F-E7C0-45F8-AEBE-AD81050BCC47}"/>
  <bookViews>
    <workbookView xWindow="-120" yWindow="-120" windowWidth="20730" windowHeight="11040" tabRatio="794" xr2:uid="{8C54DFD1-D19D-45B7-BAC4-874A79034821}"/>
  </bookViews>
  <sheets>
    <sheet name="売上平均" sheetId="7" r:id="rId1"/>
    <sheet name="年間収支" sheetId="4" r:id="rId2"/>
    <sheet name="1月" sheetId="8" r:id="rId3"/>
    <sheet name="2月" sheetId="25" r:id="rId4"/>
    <sheet name="3月" sheetId="26" r:id="rId5"/>
    <sheet name="4月" sheetId="27" r:id="rId6"/>
    <sheet name="5月" sheetId="28" r:id="rId7"/>
    <sheet name="6月" sheetId="29" r:id="rId8"/>
    <sheet name="7月" sheetId="30" r:id="rId9"/>
    <sheet name="8月" sheetId="31" r:id="rId10"/>
    <sheet name="9月" sheetId="32" r:id="rId11"/>
    <sheet name="10月" sheetId="33" r:id="rId12"/>
    <sheet name="11月" sheetId="34" r:id="rId13"/>
    <sheet name="12月" sheetId="35" r:id="rId14"/>
    <sheet name="カレンダー" sheetId="2" r:id="rId15"/>
    <sheet name="Sheet3" sheetId="5" r:id="rId16"/>
  </sheets>
  <definedNames>
    <definedName name="_xlnm.Print_Area" localSheetId="11">'10月'!$A$1:$O$22</definedName>
    <definedName name="_xlnm.Print_Area" localSheetId="12">'11月'!$A$1:$O$22</definedName>
    <definedName name="_xlnm.Print_Area" localSheetId="13">'12月'!$A$1:$O$22</definedName>
    <definedName name="_xlnm.Print_Area" localSheetId="2">'1月'!$A$1:$O$22</definedName>
    <definedName name="_xlnm.Print_Area" localSheetId="3">'2月'!$A$1:$O$22</definedName>
    <definedName name="_xlnm.Print_Area" localSheetId="4">'3月'!$A$1:$O$22</definedName>
    <definedName name="_xlnm.Print_Area" localSheetId="5">'4月'!$A$1:$O$22</definedName>
    <definedName name="_xlnm.Print_Area" localSheetId="6">'5月'!$A$1:$O$22</definedName>
    <definedName name="_xlnm.Print_Area" localSheetId="7">'6月'!$A$1:$O$22</definedName>
    <definedName name="_xlnm.Print_Area" localSheetId="8">'7月'!$A$1:$O$22</definedName>
    <definedName name="_xlnm.Print_Area" localSheetId="9">'8月'!$A$1:$O$22</definedName>
    <definedName name="_xlnm.Print_Area" localSheetId="10">'9月'!$A$1:$O$22</definedName>
    <definedName name="科目" localSheetId="11">'10月'!$Q:$T</definedName>
    <definedName name="科目" localSheetId="12">'11月'!$Q:$T</definedName>
    <definedName name="科目" localSheetId="13">'12月'!$Q:$T</definedName>
    <definedName name="科目" localSheetId="2">'1月'!$Q:$T</definedName>
    <definedName name="科目" localSheetId="3">'2月'!$Q:$T</definedName>
    <definedName name="科目" localSheetId="4">'3月'!$Q:$T</definedName>
    <definedName name="科目" localSheetId="5">'4月'!$Q:$T</definedName>
    <definedName name="科目" localSheetId="6">'5月'!$Q:$T</definedName>
    <definedName name="科目" localSheetId="7">'6月'!$Q:$T</definedName>
    <definedName name="科目" localSheetId="8">'7月'!$Q:$T</definedName>
    <definedName name="科目" localSheetId="9">'8月'!$Q:$T</definedName>
    <definedName name="科目" localSheetId="10">'9月'!$Q:$T</definedName>
    <definedName name="固定支出" localSheetId="11">'10月'!$D$4</definedName>
    <definedName name="固定支出" localSheetId="12">'11月'!$D$4</definedName>
    <definedName name="固定支出" localSheetId="13">'12月'!$D$4</definedName>
    <definedName name="固定支出" localSheetId="3">'2月'!$D$4</definedName>
    <definedName name="固定支出" localSheetId="4">'3月'!$D$4</definedName>
    <definedName name="固定支出" localSheetId="5">'4月'!$D$4</definedName>
    <definedName name="固定支出" localSheetId="6">'5月'!$D$4</definedName>
    <definedName name="固定支出" localSheetId="7">'6月'!$D$4</definedName>
    <definedName name="固定支出" localSheetId="8">'7月'!$D$4</definedName>
    <definedName name="固定支出" localSheetId="9">'8月'!$D$4</definedName>
    <definedName name="固定支出" localSheetId="10">'9月'!$D$4</definedName>
    <definedName name="固定支出">'1月'!$D$4</definedName>
    <definedName name="事業支出" localSheetId="11">'10月'!$J$4</definedName>
    <definedName name="事業支出" localSheetId="12">'11月'!$J$4</definedName>
    <definedName name="事業支出" localSheetId="13">'12月'!$J$4</definedName>
    <definedName name="事業支出" localSheetId="3">'2月'!$J$4</definedName>
    <definedName name="事業支出" localSheetId="4">'3月'!$J$4</definedName>
    <definedName name="事業支出" localSheetId="5">'4月'!$J$4</definedName>
    <definedName name="事業支出" localSheetId="6">'5月'!$J$4</definedName>
    <definedName name="事業支出" localSheetId="7">'6月'!$J$4</definedName>
    <definedName name="事業支出" localSheetId="8">'7月'!$J$4</definedName>
    <definedName name="事業支出" localSheetId="9">'8月'!$J$4</definedName>
    <definedName name="事業支出" localSheetId="10">'9月'!$J$4</definedName>
    <definedName name="事業支出">'1月'!$J$4</definedName>
    <definedName name="日付" localSheetId="11">'10月'!$Q:$T</definedName>
    <definedName name="日付" localSheetId="12">'11月'!$Q:$T</definedName>
    <definedName name="日付" localSheetId="13">'12月'!$Q:$T</definedName>
    <definedName name="日付" localSheetId="3">'2月'!$Q:$T</definedName>
    <definedName name="日付" localSheetId="4">'3月'!$Q:$T</definedName>
    <definedName name="日付" localSheetId="5">'4月'!$Q:$T</definedName>
    <definedName name="日付" localSheetId="6">'5月'!$Q:$T</definedName>
    <definedName name="日付" localSheetId="7">'6月'!$Q:$T</definedName>
    <definedName name="日付" localSheetId="8">'7月'!$Q:$T</definedName>
    <definedName name="日付" localSheetId="9">'8月'!$Q:$T</definedName>
    <definedName name="日付" localSheetId="10">'9月'!$Q:$T</definedName>
    <definedName name="日付">'1月'!$Q:$T</definedName>
    <definedName name="年間収入">年間収支!$B$2:$N$8</definedName>
    <definedName name="変動支出" localSheetId="11">'10月'!$G$4</definedName>
    <definedName name="変動支出" localSheetId="12">'11月'!$G$4</definedName>
    <definedName name="変動支出" localSheetId="13">'12月'!$G$4</definedName>
    <definedName name="変動支出" localSheetId="3">'2月'!$G$4</definedName>
    <definedName name="変動支出" localSheetId="4">'3月'!$G$4</definedName>
    <definedName name="変動支出" localSheetId="5">'4月'!$G$4</definedName>
    <definedName name="変動支出" localSheetId="6">'5月'!$G$4</definedName>
    <definedName name="変動支出" localSheetId="7">'6月'!$G$4</definedName>
    <definedName name="変動支出" localSheetId="8">'7月'!$G$4</definedName>
    <definedName name="変動支出" localSheetId="9">'8月'!$G$4</definedName>
    <definedName name="変動支出" localSheetId="10">'9月'!$G$4</definedName>
    <definedName name="変動支出">'1月'!$G$4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7" l="1"/>
  <c r="F41" i="5"/>
  <c r="B41" i="5"/>
  <c r="L41" i="5"/>
  <c r="K41" i="5"/>
  <c r="I41" i="5"/>
  <c r="H41" i="5"/>
  <c r="E41" i="5"/>
  <c r="C41" i="5"/>
  <c r="E28" i="5"/>
  <c r="F28" i="5"/>
  <c r="H28" i="5"/>
  <c r="I28" i="5"/>
  <c r="K28" i="5"/>
  <c r="L28" i="5"/>
  <c r="C28" i="5"/>
  <c r="B28" i="5"/>
  <c r="E15" i="5"/>
  <c r="F15" i="5"/>
  <c r="H15" i="5"/>
  <c r="I15" i="5"/>
  <c r="K15" i="5"/>
  <c r="L15" i="5"/>
  <c r="C15" i="5"/>
  <c r="B15" i="5"/>
  <c r="B5" i="7" l="1"/>
  <c r="C3" i="4"/>
  <c r="A1" i="8"/>
  <c r="E61" i="4"/>
  <c r="F61" i="4"/>
  <c r="G61" i="4"/>
  <c r="H61" i="4"/>
  <c r="I61" i="4"/>
  <c r="J61" i="4"/>
  <c r="K61" i="4"/>
  <c r="L61" i="4"/>
  <c r="M61" i="4"/>
  <c r="E62" i="4"/>
  <c r="F62" i="4"/>
  <c r="G62" i="4"/>
  <c r="H62" i="4"/>
  <c r="I62" i="4"/>
  <c r="J62" i="4"/>
  <c r="K62" i="4"/>
  <c r="L62" i="4"/>
  <c r="M62" i="4"/>
  <c r="E63" i="4"/>
  <c r="F63" i="4"/>
  <c r="G63" i="4"/>
  <c r="H63" i="4"/>
  <c r="I63" i="4"/>
  <c r="J63" i="4"/>
  <c r="K63" i="4"/>
  <c r="L63" i="4"/>
  <c r="M63" i="4"/>
  <c r="N63" i="4"/>
  <c r="E64" i="4"/>
  <c r="F64" i="4"/>
  <c r="G64" i="4"/>
  <c r="H64" i="4"/>
  <c r="I64" i="4"/>
  <c r="J64" i="4"/>
  <c r="K64" i="4"/>
  <c r="L64" i="4"/>
  <c r="M64" i="4"/>
  <c r="E65" i="4"/>
  <c r="F65" i="4"/>
  <c r="G65" i="4"/>
  <c r="H65" i="4"/>
  <c r="I65" i="4"/>
  <c r="J65" i="4"/>
  <c r="K65" i="4"/>
  <c r="L65" i="4"/>
  <c r="M65" i="4"/>
  <c r="E66" i="4"/>
  <c r="F66" i="4"/>
  <c r="G66" i="4"/>
  <c r="H66" i="4"/>
  <c r="I66" i="4"/>
  <c r="J66" i="4"/>
  <c r="K66" i="4"/>
  <c r="L66" i="4"/>
  <c r="M66" i="4"/>
  <c r="E67" i="4"/>
  <c r="F67" i="4"/>
  <c r="G67" i="4"/>
  <c r="H67" i="4"/>
  <c r="I67" i="4"/>
  <c r="J67" i="4"/>
  <c r="K67" i="4"/>
  <c r="L67" i="4"/>
  <c r="M67" i="4"/>
  <c r="M60" i="4"/>
  <c r="L60" i="4"/>
  <c r="K60" i="4"/>
  <c r="J60" i="4"/>
  <c r="I60" i="4"/>
  <c r="H60" i="4"/>
  <c r="G60" i="4"/>
  <c r="F60" i="4"/>
  <c r="E60" i="4"/>
  <c r="E44" i="4"/>
  <c r="F44" i="4"/>
  <c r="G44" i="4"/>
  <c r="H44" i="4"/>
  <c r="I44" i="4"/>
  <c r="J44" i="4"/>
  <c r="K44" i="4"/>
  <c r="L44" i="4"/>
  <c r="M44" i="4"/>
  <c r="E45" i="4"/>
  <c r="F45" i="4"/>
  <c r="G45" i="4"/>
  <c r="H45" i="4"/>
  <c r="I45" i="4"/>
  <c r="J45" i="4"/>
  <c r="K45" i="4"/>
  <c r="L45" i="4"/>
  <c r="M45" i="4"/>
  <c r="E46" i="4"/>
  <c r="F46" i="4"/>
  <c r="G46" i="4"/>
  <c r="H46" i="4"/>
  <c r="I46" i="4"/>
  <c r="J46" i="4"/>
  <c r="K46" i="4"/>
  <c r="L46" i="4"/>
  <c r="M46" i="4"/>
  <c r="E47" i="4"/>
  <c r="F47" i="4"/>
  <c r="G47" i="4"/>
  <c r="H47" i="4"/>
  <c r="I47" i="4"/>
  <c r="J47" i="4"/>
  <c r="K47" i="4"/>
  <c r="L47" i="4"/>
  <c r="M47" i="4"/>
  <c r="E48" i="4"/>
  <c r="F48" i="4"/>
  <c r="G48" i="4"/>
  <c r="H48" i="4"/>
  <c r="I48" i="4"/>
  <c r="J48" i="4"/>
  <c r="K48" i="4"/>
  <c r="L48" i="4"/>
  <c r="M48" i="4"/>
  <c r="E49" i="4"/>
  <c r="F49" i="4"/>
  <c r="G49" i="4"/>
  <c r="H49" i="4"/>
  <c r="I49" i="4"/>
  <c r="J49" i="4"/>
  <c r="K49" i="4"/>
  <c r="L49" i="4"/>
  <c r="M49" i="4"/>
  <c r="E51" i="4"/>
  <c r="F51" i="4"/>
  <c r="G51" i="4"/>
  <c r="H51" i="4"/>
  <c r="I51" i="4"/>
  <c r="J51" i="4"/>
  <c r="K51" i="4"/>
  <c r="L51" i="4"/>
  <c r="M51" i="4"/>
  <c r="E52" i="4"/>
  <c r="F52" i="4"/>
  <c r="G52" i="4"/>
  <c r="H52" i="4"/>
  <c r="I52" i="4"/>
  <c r="J52" i="4"/>
  <c r="K52" i="4"/>
  <c r="L52" i="4"/>
  <c r="M52" i="4"/>
  <c r="E53" i="4"/>
  <c r="F53" i="4"/>
  <c r="G53" i="4"/>
  <c r="H53" i="4"/>
  <c r="I53" i="4"/>
  <c r="J53" i="4"/>
  <c r="K53" i="4"/>
  <c r="L53" i="4"/>
  <c r="M53" i="4"/>
  <c r="E54" i="4"/>
  <c r="F54" i="4"/>
  <c r="G54" i="4"/>
  <c r="H54" i="4"/>
  <c r="I54" i="4"/>
  <c r="J54" i="4"/>
  <c r="K54" i="4"/>
  <c r="L54" i="4"/>
  <c r="M54" i="4"/>
  <c r="E55" i="4"/>
  <c r="F55" i="4"/>
  <c r="G55" i="4"/>
  <c r="H55" i="4"/>
  <c r="I55" i="4"/>
  <c r="J55" i="4"/>
  <c r="K55" i="4"/>
  <c r="L55" i="4"/>
  <c r="M55" i="4"/>
  <c r="E56" i="4"/>
  <c r="F56" i="4"/>
  <c r="G56" i="4"/>
  <c r="H56" i="4"/>
  <c r="I56" i="4"/>
  <c r="J56" i="4"/>
  <c r="K56" i="4"/>
  <c r="L56" i="4"/>
  <c r="M56" i="4"/>
  <c r="E57" i="4"/>
  <c r="F57" i="4"/>
  <c r="G57" i="4"/>
  <c r="H57" i="4"/>
  <c r="I57" i="4"/>
  <c r="J57" i="4"/>
  <c r="K57" i="4"/>
  <c r="L57" i="4"/>
  <c r="M57" i="4"/>
  <c r="E58" i="4"/>
  <c r="F58" i="4"/>
  <c r="G58" i="4"/>
  <c r="H58" i="4"/>
  <c r="I58" i="4"/>
  <c r="J58" i="4"/>
  <c r="K58" i="4"/>
  <c r="L58" i="4"/>
  <c r="M58" i="4"/>
  <c r="E59" i="4"/>
  <c r="F59" i="4"/>
  <c r="G59" i="4"/>
  <c r="H59" i="4"/>
  <c r="I59" i="4"/>
  <c r="J59" i="4"/>
  <c r="K59" i="4"/>
  <c r="L59" i="4"/>
  <c r="M59" i="4"/>
  <c r="M43" i="4"/>
  <c r="L43" i="4"/>
  <c r="K43" i="4"/>
  <c r="J43" i="4"/>
  <c r="I43" i="4"/>
  <c r="H43" i="4"/>
  <c r="G43" i="4"/>
  <c r="F43" i="4"/>
  <c r="E43" i="4"/>
  <c r="E27" i="4"/>
  <c r="F27" i="4"/>
  <c r="G27" i="4"/>
  <c r="H27" i="4"/>
  <c r="I27" i="4"/>
  <c r="J27" i="4"/>
  <c r="K27" i="4"/>
  <c r="L27" i="4"/>
  <c r="M27" i="4"/>
  <c r="E28" i="4"/>
  <c r="F28" i="4"/>
  <c r="G28" i="4"/>
  <c r="H28" i="4"/>
  <c r="I28" i="4"/>
  <c r="J28" i="4"/>
  <c r="K28" i="4"/>
  <c r="L28" i="4"/>
  <c r="M28" i="4"/>
  <c r="E29" i="4"/>
  <c r="F29" i="4"/>
  <c r="G29" i="4"/>
  <c r="H29" i="4"/>
  <c r="I29" i="4"/>
  <c r="J29" i="4"/>
  <c r="K29" i="4"/>
  <c r="L29" i="4"/>
  <c r="M29" i="4"/>
  <c r="F31" i="4"/>
  <c r="K32" i="4"/>
  <c r="H33" i="4"/>
  <c r="M34" i="4"/>
  <c r="E42" i="4"/>
  <c r="F42" i="4"/>
  <c r="G42" i="4"/>
  <c r="H42" i="4"/>
  <c r="I42" i="4"/>
  <c r="J42" i="4"/>
  <c r="K42" i="4"/>
  <c r="L42" i="4"/>
  <c r="M42" i="4"/>
  <c r="M26" i="4"/>
  <c r="L26" i="4"/>
  <c r="K26" i="4"/>
  <c r="J26" i="4"/>
  <c r="I26" i="4"/>
  <c r="H26" i="4"/>
  <c r="G26" i="4"/>
  <c r="F26" i="4"/>
  <c r="E26" i="4"/>
  <c r="E10" i="4"/>
  <c r="F10" i="4"/>
  <c r="G10" i="4"/>
  <c r="H10" i="4"/>
  <c r="I10" i="4"/>
  <c r="J10" i="4"/>
  <c r="K10" i="4"/>
  <c r="L10" i="4"/>
  <c r="M10" i="4"/>
  <c r="E11" i="4"/>
  <c r="F11" i="4"/>
  <c r="G11" i="4"/>
  <c r="H11" i="4"/>
  <c r="I11" i="4"/>
  <c r="J11" i="4"/>
  <c r="K11" i="4"/>
  <c r="L11" i="4"/>
  <c r="M11" i="4"/>
  <c r="E12" i="4"/>
  <c r="F12" i="4"/>
  <c r="G12" i="4"/>
  <c r="H12" i="4"/>
  <c r="I12" i="4"/>
  <c r="J12" i="4"/>
  <c r="K12" i="4"/>
  <c r="L12" i="4"/>
  <c r="M12" i="4"/>
  <c r="E13" i="4"/>
  <c r="F13" i="4"/>
  <c r="G13" i="4"/>
  <c r="H13" i="4"/>
  <c r="I13" i="4"/>
  <c r="J13" i="4"/>
  <c r="K13" i="4"/>
  <c r="L13" i="4"/>
  <c r="M13" i="4"/>
  <c r="E14" i="4"/>
  <c r="F14" i="4"/>
  <c r="G14" i="4"/>
  <c r="H14" i="4"/>
  <c r="I14" i="4"/>
  <c r="J14" i="4"/>
  <c r="K14" i="4"/>
  <c r="L14" i="4"/>
  <c r="M14" i="4"/>
  <c r="E15" i="4"/>
  <c r="F15" i="4"/>
  <c r="G15" i="4"/>
  <c r="H15" i="4"/>
  <c r="I15" i="4"/>
  <c r="J15" i="4"/>
  <c r="K15" i="4"/>
  <c r="L15" i="4"/>
  <c r="M15" i="4"/>
  <c r="E16" i="4"/>
  <c r="F16" i="4"/>
  <c r="G16" i="4"/>
  <c r="H16" i="4"/>
  <c r="I16" i="4"/>
  <c r="J16" i="4"/>
  <c r="K16" i="4"/>
  <c r="L16" i="4"/>
  <c r="M16" i="4"/>
  <c r="E17" i="4"/>
  <c r="F17" i="4"/>
  <c r="G17" i="4"/>
  <c r="H17" i="4"/>
  <c r="I17" i="4"/>
  <c r="J17" i="4"/>
  <c r="K17" i="4"/>
  <c r="L17" i="4"/>
  <c r="M17" i="4"/>
  <c r="E18" i="4"/>
  <c r="F18" i="4"/>
  <c r="G18" i="4"/>
  <c r="H18" i="4"/>
  <c r="I18" i="4"/>
  <c r="J18" i="4"/>
  <c r="K18" i="4"/>
  <c r="L18" i="4"/>
  <c r="M18" i="4"/>
  <c r="E19" i="4"/>
  <c r="F19" i="4"/>
  <c r="G19" i="4"/>
  <c r="H19" i="4"/>
  <c r="I19" i="4"/>
  <c r="J19" i="4"/>
  <c r="K19" i="4"/>
  <c r="L19" i="4"/>
  <c r="M19" i="4"/>
  <c r="E20" i="4"/>
  <c r="F20" i="4"/>
  <c r="G20" i="4"/>
  <c r="H20" i="4"/>
  <c r="I20" i="4"/>
  <c r="J20" i="4"/>
  <c r="K20" i="4"/>
  <c r="L20" i="4"/>
  <c r="M20" i="4"/>
  <c r="E21" i="4"/>
  <c r="F21" i="4"/>
  <c r="G21" i="4"/>
  <c r="H21" i="4"/>
  <c r="I21" i="4"/>
  <c r="J21" i="4"/>
  <c r="K21" i="4"/>
  <c r="L21" i="4"/>
  <c r="M21" i="4"/>
  <c r="E23" i="4"/>
  <c r="F23" i="4"/>
  <c r="G23" i="4"/>
  <c r="H23" i="4"/>
  <c r="I23" i="4"/>
  <c r="J23" i="4"/>
  <c r="K23" i="4"/>
  <c r="L23" i="4"/>
  <c r="M23" i="4"/>
  <c r="E24" i="4"/>
  <c r="F24" i="4"/>
  <c r="G24" i="4"/>
  <c r="H24" i="4"/>
  <c r="I24" i="4"/>
  <c r="J24" i="4"/>
  <c r="K24" i="4"/>
  <c r="L24" i="4"/>
  <c r="M24" i="4"/>
  <c r="E25" i="4"/>
  <c r="F25" i="4"/>
  <c r="G25" i="4"/>
  <c r="H25" i="4"/>
  <c r="I25" i="4"/>
  <c r="J25" i="4"/>
  <c r="K25" i="4"/>
  <c r="L25" i="4"/>
  <c r="M25" i="4"/>
  <c r="N9" i="4"/>
  <c r="M9" i="4"/>
  <c r="L9" i="4"/>
  <c r="K9" i="4"/>
  <c r="J9" i="4"/>
  <c r="I9" i="4"/>
  <c r="H9" i="4"/>
  <c r="G9" i="4"/>
  <c r="F9" i="4"/>
  <c r="E9" i="4"/>
  <c r="E6" i="4"/>
  <c r="F6" i="4"/>
  <c r="G6" i="4"/>
  <c r="H6" i="4"/>
  <c r="I6" i="4"/>
  <c r="J6" i="4"/>
  <c r="K6" i="4"/>
  <c r="L6" i="4"/>
  <c r="M6" i="4"/>
  <c r="E7" i="4"/>
  <c r="F7" i="4"/>
  <c r="G7" i="4"/>
  <c r="H7" i="4"/>
  <c r="I7" i="4"/>
  <c r="J7" i="4"/>
  <c r="K7" i="4"/>
  <c r="L7" i="4"/>
  <c r="M7" i="4"/>
  <c r="E8" i="4"/>
  <c r="F8" i="4"/>
  <c r="G8" i="4"/>
  <c r="H8" i="4"/>
  <c r="I8" i="4"/>
  <c r="J8" i="4"/>
  <c r="K8" i="4"/>
  <c r="L8" i="4"/>
  <c r="M8" i="4"/>
  <c r="E5" i="4"/>
  <c r="F5" i="4"/>
  <c r="G5" i="4"/>
  <c r="H5" i="4"/>
  <c r="I5" i="4"/>
  <c r="J5" i="4"/>
  <c r="K5" i="4"/>
  <c r="L5" i="4"/>
  <c r="M5" i="4"/>
  <c r="M4" i="4"/>
  <c r="L4" i="4"/>
  <c r="K4" i="4"/>
  <c r="J4" i="4"/>
  <c r="I4" i="4"/>
  <c r="H4" i="4"/>
  <c r="G4" i="4"/>
  <c r="F4" i="4"/>
  <c r="E4" i="4"/>
  <c r="J21" i="35"/>
  <c r="K21" i="35" s="1"/>
  <c r="N59" i="4" s="1"/>
  <c r="G21" i="35"/>
  <c r="H21" i="35" s="1"/>
  <c r="N42" i="4" s="1"/>
  <c r="D21" i="35"/>
  <c r="E21" i="35" s="1"/>
  <c r="N25" i="4" s="1"/>
  <c r="A21" i="35"/>
  <c r="B21" i="35" s="1"/>
  <c r="N67" i="4" s="1"/>
  <c r="J20" i="35"/>
  <c r="K20" i="35" s="1"/>
  <c r="N58" i="4" s="1"/>
  <c r="G20" i="35"/>
  <c r="H20" i="35" s="1"/>
  <c r="N41" i="4" s="1"/>
  <c r="D20" i="35"/>
  <c r="E20" i="35" s="1"/>
  <c r="N24" i="4" s="1"/>
  <c r="A20" i="35"/>
  <c r="B20" i="35" s="1"/>
  <c r="N66" i="4" s="1"/>
  <c r="Y19" i="35"/>
  <c r="X19" i="35"/>
  <c r="W19" i="35"/>
  <c r="K19" i="35"/>
  <c r="N57" i="4" s="1"/>
  <c r="J19" i="35"/>
  <c r="H19" i="35"/>
  <c r="N40" i="4" s="1"/>
  <c r="G19" i="35"/>
  <c r="D19" i="35"/>
  <c r="E19" i="35" s="1"/>
  <c r="N23" i="4" s="1"/>
  <c r="B19" i="35"/>
  <c r="N65" i="4" s="1"/>
  <c r="A19" i="35"/>
  <c r="Y18" i="35"/>
  <c r="X18" i="35"/>
  <c r="W18" i="35"/>
  <c r="J18" i="35"/>
  <c r="K18" i="35" s="1"/>
  <c r="N56" i="4" s="1"/>
  <c r="G18" i="35"/>
  <c r="H18" i="35" s="1"/>
  <c r="N39" i="4" s="1"/>
  <c r="D18" i="35"/>
  <c r="E18" i="35" s="1"/>
  <c r="N22" i="4" s="1"/>
  <c r="A18" i="35"/>
  <c r="B18" i="35" s="1"/>
  <c r="N64" i="4" s="1"/>
  <c r="Y17" i="35"/>
  <c r="X17" i="35"/>
  <c r="W17" i="35"/>
  <c r="K17" i="35"/>
  <c r="N55" i="4" s="1"/>
  <c r="J17" i="35"/>
  <c r="G17" i="35"/>
  <c r="H17" i="35" s="1"/>
  <c r="N38" i="4" s="1"/>
  <c r="E17" i="35"/>
  <c r="N21" i="4" s="1"/>
  <c r="D17" i="35"/>
  <c r="A17" i="35"/>
  <c r="B17" i="35" s="1"/>
  <c r="Y16" i="35"/>
  <c r="X16" i="35"/>
  <c r="W16" i="35"/>
  <c r="J16" i="35"/>
  <c r="K16" i="35" s="1"/>
  <c r="N54" i="4" s="1"/>
  <c r="G16" i="35"/>
  <c r="H16" i="35" s="1"/>
  <c r="N37" i="4" s="1"/>
  <c r="D16" i="35"/>
  <c r="E16" i="35" s="1"/>
  <c r="N20" i="4" s="1"/>
  <c r="A16" i="35"/>
  <c r="B16" i="35" s="1"/>
  <c r="N62" i="4" s="1"/>
  <c r="Y15" i="35"/>
  <c r="X15" i="35"/>
  <c r="W15" i="35"/>
  <c r="K15" i="35"/>
  <c r="N53" i="4" s="1"/>
  <c r="J15" i="35"/>
  <c r="H15" i="35"/>
  <c r="N36" i="4" s="1"/>
  <c r="G15" i="35"/>
  <c r="E15" i="35"/>
  <c r="N19" i="4" s="1"/>
  <c r="D15" i="35"/>
  <c r="B15" i="35"/>
  <c r="N61" i="4" s="1"/>
  <c r="A15" i="35"/>
  <c r="Y14" i="35"/>
  <c r="X14" i="35"/>
  <c r="W14" i="35"/>
  <c r="J14" i="35"/>
  <c r="K14" i="35" s="1"/>
  <c r="N52" i="4" s="1"/>
  <c r="G14" i="35"/>
  <c r="H14" i="35" s="1"/>
  <c r="N35" i="4" s="1"/>
  <c r="D14" i="35"/>
  <c r="E14" i="35" s="1"/>
  <c r="N18" i="4" s="1"/>
  <c r="A14" i="35"/>
  <c r="B14" i="35" s="1"/>
  <c r="N60" i="4" s="1"/>
  <c r="Y13" i="35"/>
  <c r="X13" i="35"/>
  <c r="W13" i="35"/>
  <c r="K13" i="35"/>
  <c r="N51" i="4" s="1"/>
  <c r="J13" i="35"/>
  <c r="H13" i="35"/>
  <c r="N34" i="4" s="1"/>
  <c r="G13" i="35"/>
  <c r="E13" i="35"/>
  <c r="N17" i="4" s="1"/>
  <c r="D13" i="35"/>
  <c r="Y12" i="35"/>
  <c r="X12" i="35"/>
  <c r="W12" i="35"/>
  <c r="J12" i="35"/>
  <c r="K12" i="35" s="1"/>
  <c r="N50" i="4" s="1"/>
  <c r="G12" i="35"/>
  <c r="H12" i="35" s="1"/>
  <c r="N33" i="4" s="1"/>
  <c r="D12" i="35"/>
  <c r="E12" i="35" s="1"/>
  <c r="N16" i="4" s="1"/>
  <c r="Y11" i="35"/>
  <c r="X11" i="35"/>
  <c r="W11" i="35"/>
  <c r="K11" i="35"/>
  <c r="N49" i="4" s="1"/>
  <c r="J11" i="35"/>
  <c r="G11" i="35"/>
  <c r="H11" i="35" s="1"/>
  <c r="N32" i="4" s="1"/>
  <c r="E11" i="35"/>
  <c r="N15" i="4" s="1"/>
  <c r="D11" i="35"/>
  <c r="Z10" i="35"/>
  <c r="Y10" i="35"/>
  <c r="X10" i="35"/>
  <c r="W10" i="35"/>
  <c r="J10" i="35"/>
  <c r="K10" i="35" s="1"/>
  <c r="N48" i="4" s="1"/>
  <c r="G10" i="35"/>
  <c r="H10" i="35" s="1"/>
  <c r="N31" i="4" s="1"/>
  <c r="D10" i="35"/>
  <c r="E10" i="35" s="1"/>
  <c r="N14" i="4" s="1"/>
  <c r="A10" i="35"/>
  <c r="B10" i="35" s="1"/>
  <c r="N8" i="4" s="1"/>
  <c r="Z9" i="35"/>
  <c r="Y9" i="35"/>
  <c r="X9" i="35"/>
  <c r="W9" i="35"/>
  <c r="M9" i="35"/>
  <c r="K9" i="35"/>
  <c r="N47" i="4" s="1"/>
  <c r="J9" i="35"/>
  <c r="G9" i="35"/>
  <c r="H9" i="35" s="1"/>
  <c r="N30" i="4" s="1"/>
  <c r="E9" i="35"/>
  <c r="N13" i="4" s="1"/>
  <c r="D9" i="35"/>
  <c r="B9" i="35"/>
  <c r="N7" i="4" s="1"/>
  <c r="A9" i="35"/>
  <c r="Z8" i="35"/>
  <c r="Y8" i="35"/>
  <c r="X8" i="35"/>
  <c r="W8" i="35"/>
  <c r="M8" i="35"/>
  <c r="J8" i="35"/>
  <c r="K8" i="35" s="1"/>
  <c r="N46" i="4" s="1"/>
  <c r="G8" i="35"/>
  <c r="H8" i="35" s="1"/>
  <c r="N29" i="4" s="1"/>
  <c r="D8" i="35"/>
  <c r="E8" i="35" s="1"/>
  <c r="N12" i="4" s="1"/>
  <c r="A8" i="35"/>
  <c r="B8" i="35" s="1"/>
  <c r="N6" i="4" s="1"/>
  <c r="AA7" i="35"/>
  <c r="Z7" i="35"/>
  <c r="Y7" i="35"/>
  <c r="X7" i="35"/>
  <c r="W7" i="35"/>
  <c r="M7" i="35"/>
  <c r="J7" i="35"/>
  <c r="K7" i="35" s="1"/>
  <c r="N45" i="4" s="1"/>
  <c r="G7" i="35"/>
  <c r="H7" i="35" s="1"/>
  <c r="N28" i="4" s="1"/>
  <c r="D7" i="35"/>
  <c r="E7" i="35" s="1"/>
  <c r="N11" i="4" s="1"/>
  <c r="A7" i="35"/>
  <c r="B7" i="35" s="1"/>
  <c r="N5" i="4" s="1"/>
  <c r="AA6" i="35"/>
  <c r="Z6" i="35"/>
  <c r="Y6" i="35"/>
  <c r="X6" i="35"/>
  <c r="W6" i="35"/>
  <c r="M6" i="35"/>
  <c r="J6" i="35"/>
  <c r="K6" i="35" s="1"/>
  <c r="N44" i="4" s="1"/>
  <c r="G6" i="35"/>
  <c r="H6" i="35" s="1"/>
  <c r="N27" i="4" s="1"/>
  <c r="D6" i="35"/>
  <c r="E6" i="35" s="1"/>
  <c r="N10" i="4" s="1"/>
  <c r="A6" i="35"/>
  <c r="B6" i="35" s="1"/>
  <c r="N4" i="4" s="1"/>
  <c r="AA5" i="35"/>
  <c r="Z5" i="35"/>
  <c r="Y5" i="35"/>
  <c r="X5" i="35"/>
  <c r="W5" i="35"/>
  <c r="M5" i="35"/>
  <c r="J5" i="35"/>
  <c r="K5" i="35" s="1"/>
  <c r="N43" i="4" s="1"/>
  <c r="G5" i="35"/>
  <c r="H5" i="35" s="1"/>
  <c r="N26" i="4" s="1"/>
  <c r="D5" i="35"/>
  <c r="E5" i="35" s="1"/>
  <c r="AA4" i="35"/>
  <c r="Z4" i="35"/>
  <c r="Y4" i="35"/>
  <c r="X4" i="35"/>
  <c r="W4" i="35"/>
  <c r="AA3" i="35"/>
  <c r="Z3" i="35"/>
  <c r="Y3" i="35"/>
  <c r="X3" i="35"/>
  <c r="W3" i="35"/>
  <c r="A1" i="35"/>
  <c r="J21" i="34"/>
  <c r="K21" i="34" s="1"/>
  <c r="G21" i="34"/>
  <c r="H21" i="34" s="1"/>
  <c r="D21" i="34"/>
  <c r="E21" i="34" s="1"/>
  <c r="A21" i="34"/>
  <c r="B21" i="34" s="1"/>
  <c r="J20" i="34"/>
  <c r="K20" i="34" s="1"/>
  <c r="G20" i="34"/>
  <c r="H20" i="34" s="1"/>
  <c r="M41" i="4" s="1"/>
  <c r="D20" i="34"/>
  <c r="E20" i="34" s="1"/>
  <c r="A20" i="34"/>
  <c r="B20" i="34" s="1"/>
  <c r="Y19" i="34"/>
  <c r="X19" i="34"/>
  <c r="W19" i="34"/>
  <c r="K19" i="34"/>
  <c r="J19" i="34"/>
  <c r="H19" i="34"/>
  <c r="M40" i="4" s="1"/>
  <c r="G19" i="34"/>
  <c r="D19" i="34"/>
  <c r="E19" i="34" s="1"/>
  <c r="B19" i="34"/>
  <c r="A19" i="34"/>
  <c r="Y18" i="34"/>
  <c r="X18" i="34"/>
  <c r="W18" i="34"/>
  <c r="J18" i="34"/>
  <c r="K18" i="34" s="1"/>
  <c r="G18" i="34"/>
  <c r="H18" i="34" s="1"/>
  <c r="M39" i="4" s="1"/>
  <c r="D18" i="34"/>
  <c r="E18" i="34" s="1"/>
  <c r="M22" i="4" s="1"/>
  <c r="A18" i="34"/>
  <c r="B18" i="34" s="1"/>
  <c r="Y17" i="34"/>
  <c r="X17" i="34"/>
  <c r="W17" i="34"/>
  <c r="K17" i="34"/>
  <c r="J17" i="34"/>
  <c r="G17" i="34"/>
  <c r="H17" i="34" s="1"/>
  <c r="M38" i="4" s="1"/>
  <c r="E17" i="34"/>
  <c r="D17" i="34"/>
  <c r="A17" i="34"/>
  <c r="B17" i="34" s="1"/>
  <c r="Y16" i="34"/>
  <c r="X16" i="34"/>
  <c r="W16" i="34"/>
  <c r="J16" i="34"/>
  <c r="K16" i="34" s="1"/>
  <c r="G16" i="34"/>
  <c r="H16" i="34" s="1"/>
  <c r="M37" i="4" s="1"/>
  <c r="D16" i="34"/>
  <c r="E16" i="34" s="1"/>
  <c r="A16" i="34"/>
  <c r="B16" i="34" s="1"/>
  <c r="Y15" i="34"/>
  <c r="X15" i="34"/>
  <c r="W15" i="34"/>
  <c r="J15" i="34"/>
  <c r="K15" i="34" s="1"/>
  <c r="H15" i="34"/>
  <c r="M36" i="4" s="1"/>
  <c r="G15" i="34"/>
  <c r="E15" i="34"/>
  <c r="D15" i="34"/>
  <c r="B15" i="34"/>
  <c r="A15" i="34"/>
  <c r="Y14" i="34"/>
  <c r="X14" i="34"/>
  <c r="W14" i="34"/>
  <c r="J14" i="34"/>
  <c r="K14" i="34" s="1"/>
  <c r="G14" i="34"/>
  <c r="H14" i="34" s="1"/>
  <c r="M35" i="4" s="1"/>
  <c r="D14" i="34"/>
  <c r="E14" i="34" s="1"/>
  <c r="A14" i="34"/>
  <c r="B14" i="34" s="1"/>
  <c r="Y13" i="34"/>
  <c r="X13" i="34"/>
  <c r="W13" i="34"/>
  <c r="K13" i="34"/>
  <c r="J13" i="34"/>
  <c r="G13" i="34"/>
  <c r="H13" i="34" s="1"/>
  <c r="E13" i="34"/>
  <c r="D13" i="34"/>
  <c r="Y12" i="34"/>
  <c r="X12" i="34"/>
  <c r="W12" i="34"/>
  <c r="J12" i="34"/>
  <c r="K12" i="34" s="1"/>
  <c r="M50" i="4" s="1"/>
  <c r="G12" i="34"/>
  <c r="H12" i="34" s="1"/>
  <c r="M33" i="4" s="1"/>
  <c r="D12" i="34"/>
  <c r="E12" i="34" s="1"/>
  <c r="Y11" i="34"/>
  <c r="X11" i="34"/>
  <c r="W11" i="34"/>
  <c r="J11" i="34"/>
  <c r="K11" i="34" s="1"/>
  <c r="G11" i="34"/>
  <c r="H11" i="34" s="1"/>
  <c r="M32" i="4" s="1"/>
  <c r="E11" i="34"/>
  <c r="D11" i="34"/>
  <c r="Z10" i="34"/>
  <c r="Y10" i="34"/>
  <c r="X10" i="34"/>
  <c r="W10" i="34"/>
  <c r="J10" i="34"/>
  <c r="K10" i="34" s="1"/>
  <c r="G10" i="34"/>
  <c r="H10" i="34" s="1"/>
  <c r="M31" i="4" s="1"/>
  <c r="D10" i="34"/>
  <c r="E10" i="34" s="1"/>
  <c r="A10" i="34"/>
  <c r="B10" i="34" s="1"/>
  <c r="Z9" i="34"/>
  <c r="Y9" i="34"/>
  <c r="X9" i="34"/>
  <c r="W9" i="34"/>
  <c r="M9" i="34"/>
  <c r="K9" i="34"/>
  <c r="J9" i="34"/>
  <c r="H9" i="34"/>
  <c r="M30" i="4" s="1"/>
  <c r="G9" i="34"/>
  <c r="E9" i="34"/>
  <c r="D9" i="34"/>
  <c r="B9" i="34"/>
  <c r="A9" i="34"/>
  <c r="Z8" i="34"/>
  <c r="Y8" i="34"/>
  <c r="X8" i="34"/>
  <c r="W8" i="34"/>
  <c r="M8" i="34"/>
  <c r="J8" i="34"/>
  <c r="K8" i="34" s="1"/>
  <c r="G8" i="34"/>
  <c r="H8" i="34" s="1"/>
  <c r="D8" i="34"/>
  <c r="E8" i="34" s="1"/>
  <c r="A8" i="34"/>
  <c r="B8" i="34" s="1"/>
  <c r="AA7" i="34"/>
  <c r="Z7" i="34"/>
  <c r="Y7" i="34"/>
  <c r="X7" i="34"/>
  <c r="W7" i="34"/>
  <c r="M7" i="34"/>
  <c r="J7" i="34"/>
  <c r="K7" i="34" s="1"/>
  <c r="G7" i="34"/>
  <c r="H7" i="34" s="1"/>
  <c r="D7" i="34"/>
  <c r="E7" i="34" s="1"/>
  <c r="A7" i="34"/>
  <c r="B7" i="34" s="1"/>
  <c r="AA6" i="34"/>
  <c r="Z6" i="34"/>
  <c r="Y6" i="34"/>
  <c r="X6" i="34"/>
  <c r="W6" i="34"/>
  <c r="M6" i="34"/>
  <c r="J6" i="34"/>
  <c r="K6" i="34" s="1"/>
  <c r="G6" i="34"/>
  <c r="H6" i="34" s="1"/>
  <c r="D6" i="34"/>
  <c r="E6" i="34" s="1"/>
  <c r="A6" i="34"/>
  <c r="B6" i="34" s="1"/>
  <c r="AA5" i="34"/>
  <c r="Z5" i="34"/>
  <c r="Y5" i="34"/>
  <c r="X5" i="34"/>
  <c r="W5" i="34"/>
  <c r="M5" i="34"/>
  <c r="J5" i="34"/>
  <c r="K5" i="34" s="1"/>
  <c r="G5" i="34"/>
  <c r="H5" i="34" s="1"/>
  <c r="D5" i="34"/>
  <c r="E5" i="34" s="1"/>
  <c r="AA4" i="34"/>
  <c r="Z4" i="34"/>
  <c r="Y4" i="34"/>
  <c r="X4" i="34"/>
  <c r="W4" i="34"/>
  <c r="AA3" i="34"/>
  <c r="Z3" i="34"/>
  <c r="Y3" i="34"/>
  <c r="X3" i="34"/>
  <c r="W3" i="34"/>
  <c r="A1" i="34"/>
  <c r="J21" i="33"/>
  <c r="K21" i="33" s="1"/>
  <c r="G21" i="33"/>
  <c r="H21" i="33" s="1"/>
  <c r="E21" i="33"/>
  <c r="D21" i="33"/>
  <c r="A21" i="33"/>
  <c r="B21" i="33" s="1"/>
  <c r="J20" i="33"/>
  <c r="K20" i="33" s="1"/>
  <c r="G20" i="33"/>
  <c r="H20" i="33" s="1"/>
  <c r="L41" i="4" s="1"/>
  <c r="E20" i="33"/>
  <c r="D20" i="33"/>
  <c r="A20" i="33"/>
  <c r="B20" i="33" s="1"/>
  <c r="Y19" i="33"/>
  <c r="X19" i="33"/>
  <c r="W19" i="33"/>
  <c r="J19" i="33"/>
  <c r="K19" i="33" s="1"/>
  <c r="H19" i="33"/>
  <c r="L40" i="4" s="1"/>
  <c r="G19" i="33"/>
  <c r="E19" i="33"/>
  <c r="D19" i="33"/>
  <c r="B19" i="33"/>
  <c r="A19" i="33"/>
  <c r="Y18" i="33"/>
  <c r="X18" i="33"/>
  <c r="W18" i="33"/>
  <c r="J18" i="33"/>
  <c r="K18" i="33" s="1"/>
  <c r="G18" i="33"/>
  <c r="H18" i="33" s="1"/>
  <c r="L39" i="4" s="1"/>
  <c r="D18" i="33"/>
  <c r="E18" i="33" s="1"/>
  <c r="L22" i="4" s="1"/>
  <c r="B18" i="33"/>
  <c r="A18" i="33"/>
  <c r="Y17" i="33"/>
  <c r="X17" i="33"/>
  <c r="W17" i="33"/>
  <c r="K17" i="33"/>
  <c r="J17" i="33"/>
  <c r="G17" i="33"/>
  <c r="H17" i="33" s="1"/>
  <c r="L38" i="4" s="1"/>
  <c r="E17" i="33"/>
  <c r="D17" i="33"/>
  <c r="B17" i="33"/>
  <c r="A17" i="33"/>
  <c r="Y16" i="33"/>
  <c r="X16" i="33"/>
  <c r="W16" i="33"/>
  <c r="J16" i="33"/>
  <c r="K16" i="33" s="1"/>
  <c r="G16" i="33"/>
  <c r="H16" i="33" s="1"/>
  <c r="L37" i="4" s="1"/>
  <c r="D16" i="33"/>
  <c r="E16" i="33" s="1"/>
  <c r="A16" i="33"/>
  <c r="B16" i="33" s="1"/>
  <c r="Y15" i="33"/>
  <c r="X15" i="33"/>
  <c r="W15" i="33"/>
  <c r="K15" i="33"/>
  <c r="J15" i="33"/>
  <c r="H15" i="33"/>
  <c r="L36" i="4" s="1"/>
  <c r="G15" i="33"/>
  <c r="D15" i="33"/>
  <c r="E15" i="33" s="1"/>
  <c r="B15" i="33"/>
  <c r="A15" i="33"/>
  <c r="Y14" i="33"/>
  <c r="X14" i="33"/>
  <c r="W14" i="33"/>
  <c r="J14" i="33"/>
  <c r="K14" i="33" s="1"/>
  <c r="G14" i="33"/>
  <c r="H14" i="33" s="1"/>
  <c r="L35" i="4" s="1"/>
  <c r="D14" i="33"/>
  <c r="E14" i="33" s="1"/>
  <c r="A14" i="33"/>
  <c r="B14" i="33" s="1"/>
  <c r="B22" i="33" s="1"/>
  <c r="N9" i="33" s="1"/>
  <c r="Y13" i="33"/>
  <c r="X13" i="33"/>
  <c r="W13" i="33"/>
  <c r="K13" i="33"/>
  <c r="J13" i="33"/>
  <c r="G13" i="33"/>
  <c r="H13" i="33" s="1"/>
  <c r="L34" i="4" s="1"/>
  <c r="E13" i="33"/>
  <c r="D13" i="33"/>
  <c r="Y12" i="33"/>
  <c r="X12" i="33"/>
  <c r="W12" i="33"/>
  <c r="J12" i="33"/>
  <c r="K12" i="33" s="1"/>
  <c r="L50" i="4" s="1"/>
  <c r="G12" i="33"/>
  <c r="H12" i="33" s="1"/>
  <c r="L33" i="4" s="1"/>
  <c r="D12" i="33"/>
  <c r="E12" i="33" s="1"/>
  <c r="Y11" i="33"/>
  <c r="X11" i="33"/>
  <c r="W11" i="33"/>
  <c r="K11" i="33"/>
  <c r="J11" i="33"/>
  <c r="G11" i="33"/>
  <c r="H11" i="33" s="1"/>
  <c r="L32" i="4" s="1"/>
  <c r="D11" i="33"/>
  <c r="E11" i="33" s="1"/>
  <c r="Z10" i="33"/>
  <c r="Y10" i="33"/>
  <c r="X10" i="33"/>
  <c r="W10" i="33"/>
  <c r="J10" i="33"/>
  <c r="K10" i="33" s="1"/>
  <c r="G10" i="33"/>
  <c r="H10" i="33" s="1"/>
  <c r="L31" i="4" s="1"/>
  <c r="D10" i="33"/>
  <c r="E10" i="33" s="1"/>
  <c r="A10" i="33"/>
  <c r="B10" i="33" s="1"/>
  <c r="Z9" i="33"/>
  <c r="Y9" i="33"/>
  <c r="X9" i="33"/>
  <c r="W9" i="33"/>
  <c r="M9" i="33"/>
  <c r="J9" i="33"/>
  <c r="K9" i="33" s="1"/>
  <c r="G9" i="33"/>
  <c r="H9" i="33" s="1"/>
  <c r="L30" i="4" s="1"/>
  <c r="E9" i="33"/>
  <c r="D9" i="33"/>
  <c r="B9" i="33"/>
  <c r="A9" i="33"/>
  <c r="Z8" i="33"/>
  <c r="Y8" i="33"/>
  <c r="X8" i="33"/>
  <c r="W8" i="33"/>
  <c r="M8" i="33"/>
  <c r="J8" i="33"/>
  <c r="K8" i="33" s="1"/>
  <c r="G8" i="33"/>
  <c r="H8" i="33" s="1"/>
  <c r="D8" i="33"/>
  <c r="E8" i="33" s="1"/>
  <c r="A8" i="33"/>
  <c r="B8" i="33" s="1"/>
  <c r="AA7" i="33"/>
  <c r="Z7" i="33"/>
  <c r="Y7" i="33"/>
  <c r="X7" i="33"/>
  <c r="W7" i="33"/>
  <c r="M7" i="33"/>
  <c r="J7" i="33"/>
  <c r="K7" i="33" s="1"/>
  <c r="G7" i="33"/>
  <c r="H7" i="33" s="1"/>
  <c r="D7" i="33"/>
  <c r="E7" i="33" s="1"/>
  <c r="A7" i="33"/>
  <c r="B7" i="33" s="1"/>
  <c r="AA6" i="33"/>
  <c r="Z6" i="33"/>
  <c r="Y6" i="33"/>
  <c r="X6" i="33"/>
  <c r="W6" i="33"/>
  <c r="M6" i="33"/>
  <c r="J6" i="33"/>
  <c r="K6" i="33" s="1"/>
  <c r="G6" i="33"/>
  <c r="H6" i="33" s="1"/>
  <c r="D6" i="33"/>
  <c r="E6" i="33" s="1"/>
  <c r="A6" i="33"/>
  <c r="B6" i="33" s="1"/>
  <c r="AA5" i="33"/>
  <c r="Z5" i="33"/>
  <c r="Y5" i="33"/>
  <c r="X5" i="33"/>
  <c r="W5" i="33"/>
  <c r="M5" i="33"/>
  <c r="J5" i="33"/>
  <c r="K5" i="33" s="1"/>
  <c r="G5" i="33"/>
  <c r="H5" i="33" s="1"/>
  <c r="D5" i="33"/>
  <c r="E5" i="33" s="1"/>
  <c r="AA4" i="33"/>
  <c r="Z4" i="33"/>
  <c r="Y4" i="33"/>
  <c r="X4" i="33"/>
  <c r="W4" i="33"/>
  <c r="AA3" i="33"/>
  <c r="Z3" i="33"/>
  <c r="Y3" i="33"/>
  <c r="X3" i="33"/>
  <c r="W3" i="33"/>
  <c r="A1" i="33"/>
  <c r="J21" i="32"/>
  <c r="K21" i="32" s="1"/>
  <c r="G21" i="32"/>
  <c r="H21" i="32" s="1"/>
  <c r="D21" i="32"/>
  <c r="E21" i="32" s="1"/>
  <c r="A21" i="32"/>
  <c r="B21" i="32" s="1"/>
  <c r="J20" i="32"/>
  <c r="K20" i="32" s="1"/>
  <c r="G20" i="32"/>
  <c r="H20" i="32" s="1"/>
  <c r="K41" i="4" s="1"/>
  <c r="D20" i="32"/>
  <c r="E20" i="32" s="1"/>
  <c r="A20" i="32"/>
  <c r="B20" i="32" s="1"/>
  <c r="Y19" i="32"/>
  <c r="X19" i="32"/>
  <c r="W19" i="32"/>
  <c r="K19" i="32"/>
  <c r="J19" i="32"/>
  <c r="G19" i="32"/>
  <c r="H19" i="32" s="1"/>
  <c r="K40" i="4" s="1"/>
  <c r="D19" i="32"/>
  <c r="E19" i="32" s="1"/>
  <c r="B19" i="32"/>
  <c r="A19" i="32"/>
  <c r="Y18" i="32"/>
  <c r="X18" i="32"/>
  <c r="W18" i="32"/>
  <c r="J18" i="32"/>
  <c r="K18" i="32" s="1"/>
  <c r="G18" i="32"/>
  <c r="H18" i="32" s="1"/>
  <c r="K39" i="4" s="1"/>
  <c r="D18" i="32"/>
  <c r="E18" i="32" s="1"/>
  <c r="K22" i="4" s="1"/>
  <c r="A18" i="32"/>
  <c r="B18" i="32" s="1"/>
  <c r="Y17" i="32"/>
  <c r="X17" i="32"/>
  <c r="W17" i="32"/>
  <c r="K17" i="32"/>
  <c r="J17" i="32"/>
  <c r="G17" i="32"/>
  <c r="H17" i="32" s="1"/>
  <c r="K38" i="4" s="1"/>
  <c r="E17" i="32"/>
  <c r="D17" i="32"/>
  <c r="A17" i="32"/>
  <c r="B17" i="32" s="1"/>
  <c r="Y16" i="32"/>
  <c r="X16" i="32"/>
  <c r="W16" i="32"/>
  <c r="J16" i="32"/>
  <c r="K16" i="32" s="1"/>
  <c r="G16" i="32"/>
  <c r="H16" i="32" s="1"/>
  <c r="K37" i="4" s="1"/>
  <c r="D16" i="32"/>
  <c r="E16" i="32" s="1"/>
  <c r="A16" i="32"/>
  <c r="B16" i="32" s="1"/>
  <c r="Y15" i="32"/>
  <c r="X15" i="32"/>
  <c r="W15" i="32"/>
  <c r="J15" i="32"/>
  <c r="K15" i="32" s="1"/>
  <c r="G15" i="32"/>
  <c r="H15" i="32" s="1"/>
  <c r="K36" i="4" s="1"/>
  <c r="E15" i="32"/>
  <c r="D15" i="32"/>
  <c r="B15" i="32"/>
  <c r="A15" i="32"/>
  <c r="Y14" i="32"/>
  <c r="X14" i="32"/>
  <c r="W14" i="32"/>
  <c r="J14" i="32"/>
  <c r="K14" i="32" s="1"/>
  <c r="G14" i="32"/>
  <c r="H14" i="32" s="1"/>
  <c r="K35" i="4" s="1"/>
  <c r="D14" i="32"/>
  <c r="E14" i="32" s="1"/>
  <c r="A14" i="32"/>
  <c r="B14" i="32" s="1"/>
  <c r="Y13" i="32"/>
  <c r="X13" i="32"/>
  <c r="W13" i="32"/>
  <c r="K13" i="32"/>
  <c r="J13" i="32"/>
  <c r="G13" i="32"/>
  <c r="H13" i="32" s="1"/>
  <c r="K34" i="4" s="1"/>
  <c r="E13" i="32"/>
  <c r="D13" i="32"/>
  <c r="Y12" i="32"/>
  <c r="X12" i="32"/>
  <c r="W12" i="32"/>
  <c r="J12" i="32"/>
  <c r="K12" i="32" s="1"/>
  <c r="K50" i="4" s="1"/>
  <c r="G12" i="32"/>
  <c r="H12" i="32" s="1"/>
  <c r="K33" i="4" s="1"/>
  <c r="D12" i="32"/>
  <c r="E12" i="32" s="1"/>
  <c r="Y11" i="32"/>
  <c r="X11" i="32"/>
  <c r="W11" i="32"/>
  <c r="J11" i="32"/>
  <c r="K11" i="32" s="1"/>
  <c r="H11" i="32"/>
  <c r="G11" i="32"/>
  <c r="E11" i="32"/>
  <c r="D11" i="32"/>
  <c r="Z10" i="32"/>
  <c r="Y10" i="32"/>
  <c r="X10" i="32"/>
  <c r="W10" i="32"/>
  <c r="J10" i="32"/>
  <c r="K10" i="32" s="1"/>
  <c r="G10" i="32"/>
  <c r="H10" i="32" s="1"/>
  <c r="K31" i="4" s="1"/>
  <c r="D10" i="32"/>
  <c r="E10" i="32" s="1"/>
  <c r="A10" i="32"/>
  <c r="B10" i="32" s="1"/>
  <c r="Z9" i="32"/>
  <c r="Y9" i="32"/>
  <c r="X9" i="32"/>
  <c r="W9" i="32"/>
  <c r="M9" i="32"/>
  <c r="K9" i="32"/>
  <c r="J9" i="32"/>
  <c r="G9" i="32"/>
  <c r="H9" i="32" s="1"/>
  <c r="K30" i="4" s="1"/>
  <c r="D9" i="32"/>
  <c r="E9" i="32" s="1"/>
  <c r="B9" i="32"/>
  <c r="A9" i="32"/>
  <c r="Z8" i="32"/>
  <c r="Y8" i="32"/>
  <c r="X8" i="32"/>
  <c r="W8" i="32"/>
  <c r="M8" i="32"/>
  <c r="J8" i="32"/>
  <c r="K8" i="32" s="1"/>
  <c r="G8" i="32"/>
  <c r="H8" i="32" s="1"/>
  <c r="D8" i="32"/>
  <c r="E8" i="32" s="1"/>
  <c r="A8" i="32"/>
  <c r="B8" i="32" s="1"/>
  <c r="AA7" i="32"/>
  <c r="Z7" i="32"/>
  <c r="Y7" i="32"/>
  <c r="X7" i="32"/>
  <c r="W7" i="32"/>
  <c r="M7" i="32"/>
  <c r="J7" i="32"/>
  <c r="K7" i="32" s="1"/>
  <c r="G7" i="32"/>
  <c r="H7" i="32" s="1"/>
  <c r="D7" i="32"/>
  <c r="E7" i="32" s="1"/>
  <c r="A7" i="32"/>
  <c r="B7" i="32" s="1"/>
  <c r="AA6" i="32"/>
  <c r="Z6" i="32"/>
  <c r="Y6" i="32"/>
  <c r="X6" i="32"/>
  <c r="W6" i="32"/>
  <c r="M6" i="32"/>
  <c r="J6" i="32"/>
  <c r="K6" i="32" s="1"/>
  <c r="G6" i="32"/>
  <c r="H6" i="32" s="1"/>
  <c r="D6" i="32"/>
  <c r="E6" i="32" s="1"/>
  <c r="A6" i="32"/>
  <c r="B6" i="32" s="1"/>
  <c r="AA5" i="32"/>
  <c r="Z5" i="32"/>
  <c r="Y5" i="32"/>
  <c r="X5" i="32"/>
  <c r="W5" i="32"/>
  <c r="M5" i="32"/>
  <c r="J5" i="32"/>
  <c r="K5" i="32" s="1"/>
  <c r="G5" i="32"/>
  <c r="H5" i="32" s="1"/>
  <c r="D5" i="32"/>
  <c r="E5" i="32" s="1"/>
  <c r="AA4" i="32"/>
  <c r="Z4" i="32"/>
  <c r="Y4" i="32"/>
  <c r="X4" i="32"/>
  <c r="W4" i="32"/>
  <c r="AA3" i="32"/>
  <c r="Z3" i="32"/>
  <c r="Y3" i="32"/>
  <c r="X3" i="32"/>
  <c r="W3" i="32"/>
  <c r="A1" i="32"/>
  <c r="K21" i="31"/>
  <c r="J21" i="31"/>
  <c r="G21" i="31"/>
  <c r="H21" i="31" s="1"/>
  <c r="E21" i="31"/>
  <c r="D21" i="31"/>
  <c r="A21" i="31"/>
  <c r="B21" i="31" s="1"/>
  <c r="K20" i="31"/>
  <c r="J20" i="31"/>
  <c r="G20" i="31"/>
  <c r="H20" i="31" s="1"/>
  <c r="J41" i="4" s="1"/>
  <c r="E20" i="31"/>
  <c r="D20" i="31"/>
  <c r="A20" i="31"/>
  <c r="B20" i="31" s="1"/>
  <c r="Y19" i="31"/>
  <c r="X19" i="31"/>
  <c r="W19" i="31"/>
  <c r="J19" i="31"/>
  <c r="K19" i="31" s="1"/>
  <c r="G19" i="31"/>
  <c r="H19" i="31" s="1"/>
  <c r="J40" i="4" s="1"/>
  <c r="D19" i="31"/>
  <c r="E19" i="31" s="1"/>
  <c r="B19" i="31"/>
  <c r="A19" i="31"/>
  <c r="Y18" i="31"/>
  <c r="X18" i="31"/>
  <c r="W18" i="31"/>
  <c r="J18" i="31"/>
  <c r="K18" i="31" s="1"/>
  <c r="G18" i="31"/>
  <c r="H18" i="31" s="1"/>
  <c r="J39" i="4" s="1"/>
  <c r="D18" i="31"/>
  <c r="E18" i="31" s="1"/>
  <c r="J22" i="4" s="1"/>
  <c r="B18" i="31"/>
  <c r="A18" i="31"/>
  <c r="Y17" i="31"/>
  <c r="X17" i="31"/>
  <c r="W17" i="31"/>
  <c r="K17" i="31"/>
  <c r="J17" i="31"/>
  <c r="G17" i="31"/>
  <c r="H17" i="31" s="1"/>
  <c r="J38" i="4" s="1"/>
  <c r="E17" i="31"/>
  <c r="D17" i="31"/>
  <c r="A17" i="31"/>
  <c r="B17" i="31" s="1"/>
  <c r="Y16" i="31"/>
  <c r="X16" i="31"/>
  <c r="W16" i="31"/>
  <c r="J16" i="31"/>
  <c r="K16" i="31" s="1"/>
  <c r="G16" i="31"/>
  <c r="H16" i="31" s="1"/>
  <c r="J37" i="4" s="1"/>
  <c r="D16" i="31"/>
  <c r="E16" i="31" s="1"/>
  <c r="A16" i="31"/>
  <c r="B16" i="31" s="1"/>
  <c r="Y15" i="31"/>
  <c r="X15" i="31"/>
  <c r="W15" i="31"/>
  <c r="J15" i="31"/>
  <c r="K15" i="31" s="1"/>
  <c r="G15" i="31"/>
  <c r="H15" i="31" s="1"/>
  <c r="J36" i="4" s="1"/>
  <c r="D15" i="31"/>
  <c r="E15" i="31" s="1"/>
  <c r="B15" i="31"/>
  <c r="A15" i="31"/>
  <c r="Y14" i="31"/>
  <c r="X14" i="31"/>
  <c r="W14" i="31"/>
  <c r="J14" i="31"/>
  <c r="K14" i="31" s="1"/>
  <c r="G14" i="31"/>
  <c r="H14" i="31" s="1"/>
  <c r="J35" i="4" s="1"/>
  <c r="D14" i="31"/>
  <c r="E14" i="31" s="1"/>
  <c r="A14" i="31"/>
  <c r="B14" i="31" s="1"/>
  <c r="B22" i="31" s="1"/>
  <c r="N9" i="31" s="1"/>
  <c r="Y13" i="31"/>
  <c r="X13" i="31"/>
  <c r="W13" i="31"/>
  <c r="K13" i="31"/>
  <c r="J13" i="31"/>
  <c r="G13" i="31"/>
  <c r="H13" i="31" s="1"/>
  <c r="J34" i="4" s="1"/>
  <c r="E13" i="31"/>
  <c r="D13" i="31"/>
  <c r="Y12" i="31"/>
  <c r="X12" i="31"/>
  <c r="W12" i="31"/>
  <c r="J12" i="31"/>
  <c r="K12" i="31" s="1"/>
  <c r="J50" i="4" s="1"/>
  <c r="G12" i="31"/>
  <c r="H12" i="31" s="1"/>
  <c r="J33" i="4" s="1"/>
  <c r="D12" i="31"/>
  <c r="E12" i="31" s="1"/>
  <c r="Y11" i="31"/>
  <c r="X11" i="31"/>
  <c r="W11" i="31"/>
  <c r="J11" i="31"/>
  <c r="K11" i="31" s="1"/>
  <c r="G11" i="31"/>
  <c r="H11" i="31" s="1"/>
  <c r="J32" i="4" s="1"/>
  <c r="D11" i="31"/>
  <c r="E11" i="31" s="1"/>
  <c r="Z10" i="31"/>
  <c r="Y10" i="31"/>
  <c r="X10" i="31"/>
  <c r="W10" i="31"/>
  <c r="J10" i="31"/>
  <c r="K10" i="31" s="1"/>
  <c r="G10" i="31"/>
  <c r="H10" i="31" s="1"/>
  <c r="J31" i="4" s="1"/>
  <c r="D10" i="31"/>
  <c r="E10" i="31" s="1"/>
  <c r="A10" i="31"/>
  <c r="B10" i="31" s="1"/>
  <c r="Z9" i="31"/>
  <c r="Y9" i="31"/>
  <c r="X9" i="31"/>
  <c r="W9" i="31"/>
  <c r="M9" i="31"/>
  <c r="J9" i="31"/>
  <c r="K9" i="31" s="1"/>
  <c r="G9" i="31"/>
  <c r="H9" i="31" s="1"/>
  <c r="J30" i="4" s="1"/>
  <c r="D9" i="31"/>
  <c r="E9" i="31" s="1"/>
  <c r="B9" i="31"/>
  <c r="A9" i="31"/>
  <c r="Z8" i="31"/>
  <c r="Y8" i="31"/>
  <c r="X8" i="31"/>
  <c r="W8" i="31"/>
  <c r="M8" i="31"/>
  <c r="J8" i="31"/>
  <c r="K8" i="31" s="1"/>
  <c r="G8" i="31"/>
  <c r="H8" i="31" s="1"/>
  <c r="D8" i="31"/>
  <c r="E8" i="31" s="1"/>
  <c r="A8" i="31"/>
  <c r="B8" i="31" s="1"/>
  <c r="AA7" i="31"/>
  <c r="Z7" i="31"/>
  <c r="Y7" i="31"/>
  <c r="X7" i="31"/>
  <c r="W7" i="31"/>
  <c r="M7" i="31"/>
  <c r="J7" i="31"/>
  <c r="K7" i="31" s="1"/>
  <c r="G7" i="31"/>
  <c r="H7" i="31" s="1"/>
  <c r="D7" i="31"/>
  <c r="E7" i="31" s="1"/>
  <c r="A7" i="31"/>
  <c r="B7" i="31" s="1"/>
  <c r="AA6" i="31"/>
  <c r="Z6" i="31"/>
  <c r="Y6" i="31"/>
  <c r="X6" i="31"/>
  <c r="W6" i="31"/>
  <c r="M6" i="31"/>
  <c r="J6" i="31"/>
  <c r="K6" i="31" s="1"/>
  <c r="G6" i="31"/>
  <c r="H6" i="31" s="1"/>
  <c r="D6" i="31"/>
  <c r="E6" i="31" s="1"/>
  <c r="A6" i="31"/>
  <c r="B6" i="31" s="1"/>
  <c r="AA5" i="31"/>
  <c r="Z5" i="31"/>
  <c r="Y5" i="31"/>
  <c r="X5" i="31"/>
  <c r="W5" i="31"/>
  <c r="M5" i="31"/>
  <c r="J5" i="31"/>
  <c r="K5" i="31" s="1"/>
  <c r="G5" i="31"/>
  <c r="H5" i="31" s="1"/>
  <c r="D5" i="31"/>
  <c r="E5" i="31" s="1"/>
  <c r="AA4" i="31"/>
  <c r="Z4" i="31"/>
  <c r="Y4" i="31"/>
  <c r="X4" i="31"/>
  <c r="W4" i="31"/>
  <c r="AA3" i="31"/>
  <c r="Z3" i="31"/>
  <c r="Y3" i="31"/>
  <c r="X3" i="31"/>
  <c r="W3" i="31"/>
  <c r="A1" i="31"/>
  <c r="K21" i="30"/>
  <c r="J21" i="30"/>
  <c r="G21" i="30"/>
  <c r="H21" i="30" s="1"/>
  <c r="E21" i="30"/>
  <c r="D21" i="30"/>
  <c r="A21" i="30"/>
  <c r="B21" i="30" s="1"/>
  <c r="K20" i="30"/>
  <c r="J20" i="30"/>
  <c r="G20" i="30"/>
  <c r="H20" i="30" s="1"/>
  <c r="I41" i="4" s="1"/>
  <c r="E20" i="30"/>
  <c r="D20" i="30"/>
  <c r="A20" i="30"/>
  <c r="B20" i="30" s="1"/>
  <c r="Y19" i="30"/>
  <c r="X19" i="30"/>
  <c r="W19" i="30"/>
  <c r="J19" i="30"/>
  <c r="K19" i="30" s="1"/>
  <c r="G19" i="30"/>
  <c r="H19" i="30" s="1"/>
  <c r="I40" i="4" s="1"/>
  <c r="D19" i="30"/>
  <c r="E19" i="30" s="1"/>
  <c r="B19" i="30"/>
  <c r="A19" i="30"/>
  <c r="Y18" i="30"/>
  <c r="X18" i="30"/>
  <c r="W18" i="30"/>
  <c r="J18" i="30"/>
  <c r="K18" i="30" s="1"/>
  <c r="G18" i="30"/>
  <c r="H18" i="30" s="1"/>
  <c r="I39" i="4" s="1"/>
  <c r="D18" i="30"/>
  <c r="E18" i="30" s="1"/>
  <c r="I22" i="4" s="1"/>
  <c r="B18" i="30"/>
  <c r="A18" i="30"/>
  <c r="Y17" i="30"/>
  <c r="X17" i="30"/>
  <c r="W17" i="30"/>
  <c r="K17" i="30"/>
  <c r="J17" i="30"/>
  <c r="G17" i="30"/>
  <c r="H17" i="30" s="1"/>
  <c r="I38" i="4" s="1"/>
  <c r="E17" i="30"/>
  <c r="D17" i="30"/>
  <c r="A17" i="30"/>
  <c r="B17" i="30" s="1"/>
  <c r="Y16" i="30"/>
  <c r="X16" i="30"/>
  <c r="W16" i="30"/>
  <c r="J16" i="30"/>
  <c r="K16" i="30" s="1"/>
  <c r="G16" i="30"/>
  <c r="H16" i="30" s="1"/>
  <c r="I37" i="4" s="1"/>
  <c r="D16" i="30"/>
  <c r="E16" i="30" s="1"/>
  <c r="A16" i="30"/>
  <c r="B16" i="30" s="1"/>
  <c r="Y15" i="30"/>
  <c r="X15" i="30"/>
  <c r="W15" i="30"/>
  <c r="J15" i="30"/>
  <c r="K15" i="30" s="1"/>
  <c r="G15" i="30"/>
  <c r="H15" i="30" s="1"/>
  <c r="I36" i="4" s="1"/>
  <c r="D15" i="30"/>
  <c r="E15" i="30" s="1"/>
  <c r="B15" i="30"/>
  <c r="A15" i="30"/>
  <c r="Y14" i="30"/>
  <c r="X14" i="30"/>
  <c r="W14" i="30"/>
  <c r="J14" i="30"/>
  <c r="K14" i="30" s="1"/>
  <c r="G14" i="30"/>
  <c r="H14" i="30" s="1"/>
  <c r="I35" i="4" s="1"/>
  <c r="D14" i="30"/>
  <c r="E14" i="30" s="1"/>
  <c r="A14" i="30"/>
  <c r="B14" i="30" s="1"/>
  <c r="Y13" i="30"/>
  <c r="X13" i="30"/>
  <c r="W13" i="30"/>
  <c r="K13" i="30"/>
  <c r="J13" i="30"/>
  <c r="G13" i="30"/>
  <c r="H13" i="30" s="1"/>
  <c r="I34" i="4" s="1"/>
  <c r="E13" i="30"/>
  <c r="D13" i="30"/>
  <c r="Y12" i="30"/>
  <c r="X12" i="30"/>
  <c r="W12" i="30"/>
  <c r="J12" i="30"/>
  <c r="K12" i="30" s="1"/>
  <c r="I50" i="4" s="1"/>
  <c r="G12" i="30"/>
  <c r="H12" i="30" s="1"/>
  <c r="I33" i="4" s="1"/>
  <c r="D12" i="30"/>
  <c r="E12" i="30" s="1"/>
  <c r="Y11" i="30"/>
  <c r="X11" i="30"/>
  <c r="W11" i="30"/>
  <c r="J11" i="30"/>
  <c r="K11" i="30" s="1"/>
  <c r="H11" i="30"/>
  <c r="I32" i="4" s="1"/>
  <c r="G11" i="30"/>
  <c r="D11" i="30"/>
  <c r="E11" i="30" s="1"/>
  <c r="Z10" i="30"/>
  <c r="Y10" i="30"/>
  <c r="X10" i="30"/>
  <c r="W10" i="30"/>
  <c r="J10" i="30"/>
  <c r="K10" i="30" s="1"/>
  <c r="G10" i="30"/>
  <c r="H10" i="30" s="1"/>
  <c r="I31" i="4" s="1"/>
  <c r="D10" i="30"/>
  <c r="E10" i="30" s="1"/>
  <c r="A10" i="30"/>
  <c r="B10" i="30" s="1"/>
  <c r="Z9" i="30"/>
  <c r="Y9" i="30"/>
  <c r="X9" i="30"/>
  <c r="W9" i="30"/>
  <c r="M9" i="30"/>
  <c r="J9" i="30"/>
  <c r="K9" i="30" s="1"/>
  <c r="G9" i="30"/>
  <c r="H9" i="30" s="1"/>
  <c r="I30" i="4" s="1"/>
  <c r="D9" i="30"/>
  <c r="E9" i="30" s="1"/>
  <c r="B9" i="30"/>
  <c r="A9" i="30"/>
  <c r="Z8" i="30"/>
  <c r="Y8" i="30"/>
  <c r="X8" i="30"/>
  <c r="W8" i="30"/>
  <c r="M8" i="30"/>
  <c r="J8" i="30"/>
  <c r="K8" i="30" s="1"/>
  <c r="G8" i="30"/>
  <c r="H8" i="30" s="1"/>
  <c r="D8" i="30"/>
  <c r="E8" i="30" s="1"/>
  <c r="A8" i="30"/>
  <c r="B8" i="30" s="1"/>
  <c r="AA7" i="30"/>
  <c r="Z7" i="30"/>
  <c r="Y7" i="30"/>
  <c r="X7" i="30"/>
  <c r="W7" i="30"/>
  <c r="M7" i="30"/>
  <c r="J7" i="30"/>
  <c r="K7" i="30" s="1"/>
  <c r="G7" i="30"/>
  <c r="H7" i="30" s="1"/>
  <c r="D7" i="30"/>
  <c r="E7" i="30" s="1"/>
  <c r="A7" i="30"/>
  <c r="B7" i="30" s="1"/>
  <c r="AA6" i="30"/>
  <c r="Z6" i="30"/>
  <c r="Y6" i="30"/>
  <c r="X6" i="30"/>
  <c r="W6" i="30"/>
  <c r="M6" i="30"/>
  <c r="J6" i="30"/>
  <c r="K6" i="30" s="1"/>
  <c r="G6" i="30"/>
  <c r="H6" i="30" s="1"/>
  <c r="D6" i="30"/>
  <c r="E6" i="30" s="1"/>
  <c r="A6" i="30"/>
  <c r="B6" i="30" s="1"/>
  <c r="AA5" i="30"/>
  <c r="Z5" i="30"/>
  <c r="Y5" i="30"/>
  <c r="X5" i="30"/>
  <c r="W5" i="30"/>
  <c r="M5" i="30"/>
  <c r="J5" i="30"/>
  <c r="K5" i="30" s="1"/>
  <c r="G5" i="30"/>
  <c r="H5" i="30" s="1"/>
  <c r="D5" i="30"/>
  <c r="E5" i="30" s="1"/>
  <c r="AA4" i="30"/>
  <c r="Z4" i="30"/>
  <c r="Y4" i="30"/>
  <c r="X4" i="30"/>
  <c r="W4" i="30"/>
  <c r="AA3" i="30"/>
  <c r="Z3" i="30"/>
  <c r="Y3" i="30"/>
  <c r="X3" i="30"/>
  <c r="W3" i="30"/>
  <c r="A1" i="30"/>
  <c r="J21" i="29"/>
  <c r="K21" i="29" s="1"/>
  <c r="G21" i="29"/>
  <c r="H21" i="29" s="1"/>
  <c r="E21" i="29"/>
  <c r="D21" i="29"/>
  <c r="A21" i="29"/>
  <c r="B21" i="29" s="1"/>
  <c r="J20" i="29"/>
  <c r="K20" i="29" s="1"/>
  <c r="G20" i="29"/>
  <c r="H20" i="29" s="1"/>
  <c r="H41" i="4" s="1"/>
  <c r="E20" i="29"/>
  <c r="D20" i="29"/>
  <c r="A20" i="29"/>
  <c r="B20" i="29" s="1"/>
  <c r="Y19" i="29"/>
  <c r="X19" i="29"/>
  <c r="W19" i="29"/>
  <c r="J19" i="29"/>
  <c r="K19" i="29" s="1"/>
  <c r="G19" i="29"/>
  <c r="H19" i="29" s="1"/>
  <c r="H40" i="4" s="1"/>
  <c r="E19" i="29"/>
  <c r="D19" i="29"/>
  <c r="B19" i="29"/>
  <c r="A19" i="29"/>
  <c r="Y18" i="29"/>
  <c r="X18" i="29"/>
  <c r="W18" i="29"/>
  <c r="J18" i="29"/>
  <c r="K18" i="29" s="1"/>
  <c r="G18" i="29"/>
  <c r="H18" i="29" s="1"/>
  <c r="H39" i="4" s="1"/>
  <c r="D18" i="29"/>
  <c r="E18" i="29" s="1"/>
  <c r="H22" i="4" s="1"/>
  <c r="B18" i="29"/>
  <c r="A18" i="29"/>
  <c r="Y17" i="29"/>
  <c r="X17" i="29"/>
  <c r="W17" i="29"/>
  <c r="K17" i="29"/>
  <c r="J17" i="29"/>
  <c r="G17" i="29"/>
  <c r="H17" i="29" s="1"/>
  <c r="H38" i="4" s="1"/>
  <c r="E17" i="29"/>
  <c r="D17" i="29"/>
  <c r="B17" i="29"/>
  <c r="A17" i="29"/>
  <c r="Y16" i="29"/>
  <c r="X16" i="29"/>
  <c r="W16" i="29"/>
  <c r="J16" i="29"/>
  <c r="K16" i="29" s="1"/>
  <c r="G16" i="29"/>
  <c r="H16" i="29" s="1"/>
  <c r="H37" i="4" s="1"/>
  <c r="D16" i="29"/>
  <c r="E16" i="29" s="1"/>
  <c r="A16" i="29"/>
  <c r="B16" i="29" s="1"/>
  <c r="Y15" i="29"/>
  <c r="X15" i="29"/>
  <c r="W15" i="29"/>
  <c r="K15" i="29"/>
  <c r="J15" i="29"/>
  <c r="G15" i="29"/>
  <c r="H15" i="29" s="1"/>
  <c r="H36" i="4" s="1"/>
  <c r="D15" i="29"/>
  <c r="E15" i="29" s="1"/>
  <c r="B15" i="29"/>
  <c r="A15" i="29"/>
  <c r="Y14" i="29"/>
  <c r="X14" i="29"/>
  <c r="W14" i="29"/>
  <c r="J14" i="29"/>
  <c r="K14" i="29" s="1"/>
  <c r="G14" i="29"/>
  <c r="H14" i="29" s="1"/>
  <c r="H35" i="4" s="1"/>
  <c r="D14" i="29"/>
  <c r="E14" i="29" s="1"/>
  <c r="A14" i="29"/>
  <c r="B14" i="29" s="1"/>
  <c r="B22" i="29" s="1"/>
  <c r="N9" i="29" s="1"/>
  <c r="Y13" i="29"/>
  <c r="X13" i="29"/>
  <c r="W13" i="29"/>
  <c r="K13" i="29"/>
  <c r="J13" i="29"/>
  <c r="G13" i="29"/>
  <c r="H13" i="29" s="1"/>
  <c r="H34" i="4" s="1"/>
  <c r="E13" i="29"/>
  <c r="D13" i="29"/>
  <c r="Y12" i="29"/>
  <c r="X12" i="29"/>
  <c r="W12" i="29"/>
  <c r="J12" i="29"/>
  <c r="K12" i="29" s="1"/>
  <c r="H50" i="4" s="1"/>
  <c r="G12" i="29"/>
  <c r="H12" i="29" s="1"/>
  <c r="D12" i="29"/>
  <c r="E12" i="29" s="1"/>
  <c r="Y11" i="29"/>
  <c r="X11" i="29"/>
  <c r="W11" i="29"/>
  <c r="K11" i="29"/>
  <c r="J11" i="29"/>
  <c r="G11" i="29"/>
  <c r="H11" i="29" s="1"/>
  <c r="H32" i="4" s="1"/>
  <c r="D11" i="29"/>
  <c r="E11" i="29" s="1"/>
  <c r="Z10" i="29"/>
  <c r="Y10" i="29"/>
  <c r="X10" i="29"/>
  <c r="W10" i="29"/>
  <c r="J10" i="29"/>
  <c r="K10" i="29" s="1"/>
  <c r="G10" i="29"/>
  <c r="H10" i="29" s="1"/>
  <c r="H31" i="4" s="1"/>
  <c r="D10" i="29"/>
  <c r="E10" i="29" s="1"/>
  <c r="A10" i="29"/>
  <c r="B10" i="29" s="1"/>
  <c r="Z9" i="29"/>
  <c r="Y9" i="29"/>
  <c r="X9" i="29"/>
  <c r="W9" i="29"/>
  <c r="M9" i="29"/>
  <c r="J9" i="29"/>
  <c r="K9" i="29" s="1"/>
  <c r="G9" i="29"/>
  <c r="H9" i="29" s="1"/>
  <c r="H30" i="4" s="1"/>
  <c r="E9" i="29"/>
  <c r="D9" i="29"/>
  <c r="B9" i="29"/>
  <c r="A9" i="29"/>
  <c r="Z8" i="29"/>
  <c r="Y8" i="29"/>
  <c r="X8" i="29"/>
  <c r="W8" i="29"/>
  <c r="M8" i="29"/>
  <c r="J8" i="29"/>
  <c r="K8" i="29" s="1"/>
  <c r="G8" i="29"/>
  <c r="H8" i="29" s="1"/>
  <c r="D8" i="29"/>
  <c r="E8" i="29" s="1"/>
  <c r="A8" i="29"/>
  <c r="B8" i="29" s="1"/>
  <c r="AA7" i="29"/>
  <c r="Z7" i="29"/>
  <c r="Y7" i="29"/>
  <c r="X7" i="29"/>
  <c r="W7" i="29"/>
  <c r="M7" i="29"/>
  <c r="J7" i="29"/>
  <c r="K7" i="29" s="1"/>
  <c r="G7" i="29"/>
  <c r="H7" i="29" s="1"/>
  <c r="D7" i="29"/>
  <c r="E7" i="29" s="1"/>
  <c r="A7" i="29"/>
  <c r="B7" i="29" s="1"/>
  <c r="AA6" i="29"/>
  <c r="Z6" i="29"/>
  <c r="Y6" i="29"/>
  <c r="X6" i="29"/>
  <c r="W6" i="29"/>
  <c r="M6" i="29"/>
  <c r="J6" i="29"/>
  <c r="K6" i="29" s="1"/>
  <c r="G6" i="29"/>
  <c r="H6" i="29" s="1"/>
  <c r="D6" i="29"/>
  <c r="E6" i="29" s="1"/>
  <c r="A6" i="29"/>
  <c r="B6" i="29" s="1"/>
  <c r="AA5" i="29"/>
  <c r="Z5" i="29"/>
  <c r="Y5" i="29"/>
  <c r="X5" i="29"/>
  <c r="W5" i="29"/>
  <c r="M5" i="29"/>
  <c r="J5" i="29"/>
  <c r="K5" i="29" s="1"/>
  <c r="G5" i="29"/>
  <c r="H5" i="29" s="1"/>
  <c r="D5" i="29"/>
  <c r="E5" i="29" s="1"/>
  <c r="AA4" i="29"/>
  <c r="Z4" i="29"/>
  <c r="Y4" i="29"/>
  <c r="X4" i="29"/>
  <c r="W4" i="29"/>
  <c r="AA3" i="29"/>
  <c r="Z3" i="29"/>
  <c r="Y3" i="29"/>
  <c r="X3" i="29"/>
  <c r="W3" i="29"/>
  <c r="A1" i="29"/>
  <c r="J21" i="28"/>
  <c r="K21" i="28" s="1"/>
  <c r="G21" i="28"/>
  <c r="H21" i="28" s="1"/>
  <c r="E21" i="28"/>
  <c r="D21" i="28"/>
  <c r="A21" i="28"/>
  <c r="B21" i="28" s="1"/>
  <c r="J20" i="28"/>
  <c r="K20" i="28" s="1"/>
  <c r="G20" i="28"/>
  <c r="H20" i="28" s="1"/>
  <c r="G41" i="4" s="1"/>
  <c r="E20" i="28"/>
  <c r="D20" i="28"/>
  <c r="A20" i="28"/>
  <c r="B20" i="28" s="1"/>
  <c r="Y19" i="28"/>
  <c r="X19" i="28"/>
  <c r="W19" i="28"/>
  <c r="J19" i="28"/>
  <c r="K19" i="28" s="1"/>
  <c r="H19" i="28"/>
  <c r="G40" i="4" s="1"/>
  <c r="G19" i="28"/>
  <c r="D19" i="28"/>
  <c r="E19" i="28" s="1"/>
  <c r="B19" i="28"/>
  <c r="A19" i="28"/>
  <c r="Y18" i="28"/>
  <c r="X18" i="28"/>
  <c r="W18" i="28"/>
  <c r="J18" i="28"/>
  <c r="K18" i="28" s="1"/>
  <c r="G18" i="28"/>
  <c r="H18" i="28" s="1"/>
  <c r="G39" i="4" s="1"/>
  <c r="D18" i="28"/>
  <c r="E18" i="28" s="1"/>
  <c r="G22" i="4" s="1"/>
  <c r="B18" i="28"/>
  <c r="A18" i="28"/>
  <c r="Y17" i="28"/>
  <c r="X17" i="28"/>
  <c r="W17" i="28"/>
  <c r="K17" i="28"/>
  <c r="J17" i="28"/>
  <c r="G17" i="28"/>
  <c r="H17" i="28" s="1"/>
  <c r="G38" i="4" s="1"/>
  <c r="E17" i="28"/>
  <c r="D17" i="28"/>
  <c r="A17" i="28"/>
  <c r="B17" i="28" s="1"/>
  <c r="Y16" i="28"/>
  <c r="X16" i="28"/>
  <c r="W16" i="28"/>
  <c r="J16" i="28"/>
  <c r="K16" i="28" s="1"/>
  <c r="G16" i="28"/>
  <c r="H16" i="28" s="1"/>
  <c r="G37" i="4" s="1"/>
  <c r="D16" i="28"/>
  <c r="E16" i="28" s="1"/>
  <c r="A16" i="28"/>
  <c r="B16" i="28" s="1"/>
  <c r="Y15" i="28"/>
  <c r="X15" i="28"/>
  <c r="W15" i="28"/>
  <c r="J15" i="28"/>
  <c r="K15" i="28" s="1"/>
  <c r="G15" i="28"/>
  <c r="H15" i="28" s="1"/>
  <c r="G36" i="4" s="1"/>
  <c r="D15" i="28"/>
  <c r="E15" i="28" s="1"/>
  <c r="B15" i="28"/>
  <c r="A15" i="28"/>
  <c r="Y14" i="28"/>
  <c r="X14" i="28"/>
  <c r="W14" i="28"/>
  <c r="J14" i="28"/>
  <c r="K14" i="28" s="1"/>
  <c r="G14" i="28"/>
  <c r="H14" i="28" s="1"/>
  <c r="G35" i="4" s="1"/>
  <c r="D14" i="28"/>
  <c r="E14" i="28" s="1"/>
  <c r="A14" i="28"/>
  <c r="B14" i="28" s="1"/>
  <c r="B22" i="28" s="1"/>
  <c r="N9" i="28" s="1"/>
  <c r="Y13" i="28"/>
  <c r="X13" i="28"/>
  <c r="W13" i="28"/>
  <c r="K13" i="28"/>
  <c r="J13" i="28"/>
  <c r="G13" i="28"/>
  <c r="H13" i="28" s="1"/>
  <c r="G34" i="4" s="1"/>
  <c r="E13" i="28"/>
  <c r="D13" i="28"/>
  <c r="Y12" i="28"/>
  <c r="X12" i="28"/>
  <c r="W12" i="28"/>
  <c r="J12" i="28"/>
  <c r="K12" i="28" s="1"/>
  <c r="G50" i="4" s="1"/>
  <c r="G12" i="28"/>
  <c r="H12" i="28" s="1"/>
  <c r="G33" i="4" s="1"/>
  <c r="D12" i="28"/>
  <c r="E12" i="28" s="1"/>
  <c r="Y11" i="28"/>
  <c r="X11" i="28"/>
  <c r="W11" i="28"/>
  <c r="J11" i="28"/>
  <c r="K11" i="28" s="1"/>
  <c r="H11" i="28"/>
  <c r="G32" i="4" s="1"/>
  <c r="G11" i="28"/>
  <c r="D11" i="28"/>
  <c r="E11" i="28" s="1"/>
  <c r="Z10" i="28"/>
  <c r="Y10" i="28"/>
  <c r="X10" i="28"/>
  <c r="W10" i="28"/>
  <c r="J10" i="28"/>
  <c r="K10" i="28" s="1"/>
  <c r="G10" i="28"/>
  <c r="H10" i="28" s="1"/>
  <c r="G31" i="4" s="1"/>
  <c r="D10" i="28"/>
  <c r="E10" i="28" s="1"/>
  <c r="A10" i="28"/>
  <c r="B10" i="28" s="1"/>
  <c r="Z9" i="28"/>
  <c r="Y9" i="28"/>
  <c r="X9" i="28"/>
  <c r="W9" i="28"/>
  <c r="M9" i="28"/>
  <c r="J9" i="28"/>
  <c r="K9" i="28" s="1"/>
  <c r="G9" i="28"/>
  <c r="H9" i="28" s="1"/>
  <c r="G30" i="4" s="1"/>
  <c r="E9" i="28"/>
  <c r="D9" i="28"/>
  <c r="B9" i="28"/>
  <c r="A9" i="28"/>
  <c r="Z8" i="28"/>
  <c r="Y8" i="28"/>
  <c r="X8" i="28"/>
  <c r="W8" i="28"/>
  <c r="M8" i="28"/>
  <c r="J8" i="28"/>
  <c r="K8" i="28" s="1"/>
  <c r="G8" i="28"/>
  <c r="H8" i="28" s="1"/>
  <c r="D8" i="28"/>
  <c r="E8" i="28" s="1"/>
  <c r="A8" i="28"/>
  <c r="B8" i="28" s="1"/>
  <c r="AA7" i="28"/>
  <c r="Z7" i="28"/>
  <c r="Y7" i="28"/>
  <c r="X7" i="28"/>
  <c r="W7" i="28"/>
  <c r="M7" i="28"/>
  <c r="J7" i="28"/>
  <c r="K7" i="28" s="1"/>
  <c r="G7" i="28"/>
  <c r="H7" i="28" s="1"/>
  <c r="D7" i="28"/>
  <c r="E7" i="28" s="1"/>
  <c r="A7" i="28"/>
  <c r="B7" i="28" s="1"/>
  <c r="AA6" i="28"/>
  <c r="Z6" i="28"/>
  <c r="Y6" i="28"/>
  <c r="X6" i="28"/>
  <c r="W6" i="28"/>
  <c r="M6" i="28"/>
  <c r="J6" i="28"/>
  <c r="K6" i="28" s="1"/>
  <c r="G6" i="28"/>
  <c r="H6" i="28" s="1"/>
  <c r="D6" i="28"/>
  <c r="E6" i="28" s="1"/>
  <c r="A6" i="28"/>
  <c r="B6" i="28" s="1"/>
  <c r="AA5" i="28"/>
  <c r="Z5" i="28"/>
  <c r="Y5" i="28"/>
  <c r="X5" i="28"/>
  <c r="W5" i="28"/>
  <c r="M5" i="28"/>
  <c r="J5" i="28"/>
  <c r="K5" i="28" s="1"/>
  <c r="G5" i="28"/>
  <c r="H5" i="28" s="1"/>
  <c r="D5" i="28"/>
  <c r="E5" i="28" s="1"/>
  <c r="AA4" i="28"/>
  <c r="Z4" i="28"/>
  <c r="Y4" i="28"/>
  <c r="X4" i="28"/>
  <c r="W4" i="28"/>
  <c r="AA3" i="28"/>
  <c r="Z3" i="28"/>
  <c r="Y3" i="28"/>
  <c r="X3" i="28"/>
  <c r="W3" i="28"/>
  <c r="A1" i="28"/>
  <c r="J21" i="27"/>
  <c r="K21" i="27" s="1"/>
  <c r="G21" i="27"/>
  <c r="H21" i="27" s="1"/>
  <c r="D21" i="27"/>
  <c r="E21" i="27" s="1"/>
  <c r="B21" i="27"/>
  <c r="A21" i="27"/>
  <c r="J20" i="27"/>
  <c r="K20" i="27" s="1"/>
  <c r="G20" i="27"/>
  <c r="H20" i="27" s="1"/>
  <c r="F41" i="4" s="1"/>
  <c r="D20" i="27"/>
  <c r="E20" i="27" s="1"/>
  <c r="B20" i="27"/>
  <c r="A20" i="27"/>
  <c r="Y19" i="27"/>
  <c r="X19" i="27"/>
  <c r="W19" i="27"/>
  <c r="J19" i="27"/>
  <c r="K19" i="27" s="1"/>
  <c r="G19" i="27"/>
  <c r="H19" i="27" s="1"/>
  <c r="F40" i="4" s="1"/>
  <c r="E19" i="27"/>
  <c r="D19" i="27"/>
  <c r="B19" i="27"/>
  <c r="A19" i="27"/>
  <c r="Y18" i="27"/>
  <c r="X18" i="27"/>
  <c r="W18" i="27"/>
  <c r="J18" i="27"/>
  <c r="K18" i="27" s="1"/>
  <c r="G18" i="27"/>
  <c r="H18" i="27" s="1"/>
  <c r="F39" i="4" s="1"/>
  <c r="D18" i="27"/>
  <c r="E18" i="27" s="1"/>
  <c r="F22" i="4" s="1"/>
  <c r="A18" i="27"/>
  <c r="B18" i="27" s="1"/>
  <c r="Y17" i="27"/>
  <c r="X17" i="27"/>
  <c r="W17" i="27"/>
  <c r="K17" i="27"/>
  <c r="J17" i="27"/>
  <c r="G17" i="27"/>
  <c r="H17" i="27" s="1"/>
  <c r="F38" i="4" s="1"/>
  <c r="D17" i="27"/>
  <c r="E17" i="27" s="1"/>
  <c r="B17" i="27"/>
  <c r="A17" i="27"/>
  <c r="Y16" i="27"/>
  <c r="X16" i="27"/>
  <c r="W16" i="27"/>
  <c r="J16" i="27"/>
  <c r="K16" i="27" s="1"/>
  <c r="G16" i="27"/>
  <c r="H16" i="27" s="1"/>
  <c r="F37" i="4" s="1"/>
  <c r="D16" i="27"/>
  <c r="E16" i="27" s="1"/>
  <c r="A16" i="27"/>
  <c r="B16" i="27" s="1"/>
  <c r="Y15" i="27"/>
  <c r="X15" i="27"/>
  <c r="W15" i="27"/>
  <c r="K15" i="27"/>
  <c r="J15" i="27"/>
  <c r="H15" i="27"/>
  <c r="F36" i="4" s="1"/>
  <c r="G15" i="27"/>
  <c r="D15" i="27"/>
  <c r="E15" i="27" s="1"/>
  <c r="A15" i="27"/>
  <c r="B15" i="27" s="1"/>
  <c r="Y14" i="27"/>
  <c r="X14" i="27"/>
  <c r="W14" i="27"/>
  <c r="J14" i="27"/>
  <c r="K14" i="27" s="1"/>
  <c r="G14" i="27"/>
  <c r="H14" i="27" s="1"/>
  <c r="F35" i="4" s="1"/>
  <c r="D14" i="27"/>
  <c r="E14" i="27" s="1"/>
  <c r="A14" i="27"/>
  <c r="B14" i="27" s="1"/>
  <c r="B22" i="27" s="1"/>
  <c r="N9" i="27" s="1"/>
  <c r="Y13" i="27"/>
  <c r="X13" i="27"/>
  <c r="W13" i="27"/>
  <c r="J13" i="27"/>
  <c r="K13" i="27" s="1"/>
  <c r="G13" i="27"/>
  <c r="H13" i="27" s="1"/>
  <c r="F34" i="4" s="1"/>
  <c r="E13" i="27"/>
  <c r="D13" i="27"/>
  <c r="Y12" i="27"/>
  <c r="X12" i="27"/>
  <c r="W12" i="27"/>
  <c r="J12" i="27"/>
  <c r="K12" i="27" s="1"/>
  <c r="F50" i="4" s="1"/>
  <c r="G12" i="27"/>
  <c r="H12" i="27" s="1"/>
  <c r="F33" i="4" s="1"/>
  <c r="D12" i="27"/>
  <c r="E12" i="27" s="1"/>
  <c r="Y11" i="27"/>
  <c r="X11" i="27"/>
  <c r="W11" i="27"/>
  <c r="K11" i="27"/>
  <c r="J11" i="27"/>
  <c r="H11" i="27"/>
  <c r="F32" i="4" s="1"/>
  <c r="G11" i="27"/>
  <c r="D11" i="27"/>
  <c r="E11" i="27" s="1"/>
  <c r="Z10" i="27"/>
  <c r="Y10" i="27"/>
  <c r="X10" i="27"/>
  <c r="W10" i="27"/>
  <c r="J10" i="27"/>
  <c r="K10" i="27" s="1"/>
  <c r="G10" i="27"/>
  <c r="H10" i="27" s="1"/>
  <c r="D10" i="27"/>
  <c r="E10" i="27" s="1"/>
  <c r="A10" i="27"/>
  <c r="B10" i="27" s="1"/>
  <c r="Z9" i="27"/>
  <c r="Y9" i="27"/>
  <c r="X9" i="27"/>
  <c r="W9" i="27"/>
  <c r="M9" i="27"/>
  <c r="J9" i="27"/>
  <c r="K9" i="27" s="1"/>
  <c r="G9" i="27"/>
  <c r="H9" i="27" s="1"/>
  <c r="F30" i="4" s="1"/>
  <c r="E9" i="27"/>
  <c r="D9" i="27"/>
  <c r="B9" i="27"/>
  <c r="A9" i="27"/>
  <c r="Z8" i="27"/>
  <c r="Y8" i="27"/>
  <c r="X8" i="27"/>
  <c r="W8" i="27"/>
  <c r="M8" i="27"/>
  <c r="J8" i="27"/>
  <c r="K8" i="27" s="1"/>
  <c r="G8" i="27"/>
  <c r="H8" i="27" s="1"/>
  <c r="D8" i="27"/>
  <c r="E8" i="27" s="1"/>
  <c r="A8" i="27"/>
  <c r="B8" i="27" s="1"/>
  <c r="AA7" i="27"/>
  <c r="Z7" i="27"/>
  <c r="Y7" i="27"/>
  <c r="X7" i="27"/>
  <c r="W7" i="27"/>
  <c r="M7" i="27"/>
  <c r="J7" i="27"/>
  <c r="K7" i="27" s="1"/>
  <c r="G7" i="27"/>
  <c r="H7" i="27" s="1"/>
  <c r="D7" i="27"/>
  <c r="E7" i="27" s="1"/>
  <c r="A7" i="27"/>
  <c r="B7" i="27" s="1"/>
  <c r="AA6" i="27"/>
  <c r="Z6" i="27"/>
  <c r="Y6" i="27"/>
  <c r="X6" i="27"/>
  <c r="W6" i="27"/>
  <c r="M6" i="27"/>
  <c r="J6" i="27"/>
  <c r="K6" i="27" s="1"/>
  <c r="G6" i="27"/>
  <c r="H6" i="27" s="1"/>
  <c r="D6" i="27"/>
  <c r="E6" i="27" s="1"/>
  <c r="A6" i="27"/>
  <c r="B6" i="27" s="1"/>
  <c r="AA5" i="27"/>
  <c r="Z5" i="27"/>
  <c r="Y5" i="27"/>
  <c r="X5" i="27"/>
  <c r="W5" i="27"/>
  <c r="M5" i="27"/>
  <c r="J5" i="27"/>
  <c r="K5" i="27" s="1"/>
  <c r="G5" i="27"/>
  <c r="H5" i="27" s="1"/>
  <c r="D5" i="27"/>
  <c r="E5" i="27" s="1"/>
  <c r="AA4" i="27"/>
  <c r="Z4" i="27"/>
  <c r="Y4" i="27"/>
  <c r="X4" i="27"/>
  <c r="W4" i="27"/>
  <c r="AA3" i="27"/>
  <c r="Z3" i="27"/>
  <c r="Y3" i="27"/>
  <c r="X3" i="27"/>
  <c r="W3" i="27"/>
  <c r="A1" i="27"/>
  <c r="A1" i="25"/>
  <c r="A1" i="26"/>
  <c r="J21" i="26"/>
  <c r="K21" i="26" s="1"/>
  <c r="G21" i="26"/>
  <c r="H21" i="26" s="1"/>
  <c r="D21" i="26"/>
  <c r="E21" i="26" s="1"/>
  <c r="A21" i="26"/>
  <c r="B21" i="26" s="1"/>
  <c r="J20" i="26"/>
  <c r="K20" i="26" s="1"/>
  <c r="G20" i="26"/>
  <c r="H20" i="26" s="1"/>
  <c r="E41" i="4" s="1"/>
  <c r="D20" i="26"/>
  <c r="E20" i="26" s="1"/>
  <c r="A20" i="26"/>
  <c r="B20" i="26" s="1"/>
  <c r="Y19" i="26"/>
  <c r="X19" i="26"/>
  <c r="W19" i="26"/>
  <c r="K19" i="26"/>
  <c r="J19" i="26"/>
  <c r="G19" i="26"/>
  <c r="H19" i="26" s="1"/>
  <c r="E40" i="4" s="1"/>
  <c r="E19" i="26"/>
  <c r="D19" i="26"/>
  <c r="B19" i="26"/>
  <c r="A19" i="26"/>
  <c r="Y18" i="26"/>
  <c r="X18" i="26"/>
  <c r="W18" i="26"/>
  <c r="J18" i="26"/>
  <c r="K18" i="26" s="1"/>
  <c r="G18" i="26"/>
  <c r="H18" i="26" s="1"/>
  <c r="E39" i="4" s="1"/>
  <c r="D18" i="26"/>
  <c r="E18" i="26" s="1"/>
  <c r="E22" i="4" s="1"/>
  <c r="A18" i="26"/>
  <c r="B18" i="26" s="1"/>
  <c r="Y17" i="26"/>
  <c r="X17" i="26"/>
  <c r="W17" i="26"/>
  <c r="K17" i="26"/>
  <c r="J17" i="26"/>
  <c r="H17" i="26"/>
  <c r="E38" i="4" s="1"/>
  <c r="G17" i="26"/>
  <c r="E17" i="26"/>
  <c r="D17" i="26"/>
  <c r="B17" i="26"/>
  <c r="A17" i="26"/>
  <c r="Y16" i="26"/>
  <c r="X16" i="26"/>
  <c r="W16" i="26"/>
  <c r="J16" i="26"/>
  <c r="K16" i="26" s="1"/>
  <c r="G16" i="26"/>
  <c r="H16" i="26" s="1"/>
  <c r="E37" i="4" s="1"/>
  <c r="D16" i="26"/>
  <c r="E16" i="26" s="1"/>
  <c r="A16" i="26"/>
  <c r="B16" i="26" s="1"/>
  <c r="Y15" i="26"/>
  <c r="X15" i="26"/>
  <c r="W15" i="26"/>
  <c r="K15" i="26"/>
  <c r="J15" i="26"/>
  <c r="G15" i="26"/>
  <c r="H15" i="26" s="1"/>
  <c r="E36" i="4" s="1"/>
  <c r="E15" i="26"/>
  <c r="D15" i="26"/>
  <c r="B15" i="26"/>
  <c r="A15" i="26"/>
  <c r="Y14" i="26"/>
  <c r="X14" i="26"/>
  <c r="W14" i="26"/>
  <c r="J14" i="26"/>
  <c r="K14" i="26" s="1"/>
  <c r="G14" i="26"/>
  <c r="H14" i="26" s="1"/>
  <c r="E35" i="4" s="1"/>
  <c r="D14" i="26"/>
  <c r="E14" i="26" s="1"/>
  <c r="A14" i="26"/>
  <c r="B14" i="26" s="1"/>
  <c r="Y13" i="26"/>
  <c r="X13" i="26"/>
  <c r="W13" i="26"/>
  <c r="K13" i="26"/>
  <c r="J13" i="26"/>
  <c r="G13" i="26"/>
  <c r="H13" i="26" s="1"/>
  <c r="E34" i="4" s="1"/>
  <c r="E13" i="26"/>
  <c r="D13" i="26"/>
  <c r="Y12" i="26"/>
  <c r="X12" i="26"/>
  <c r="W12" i="26"/>
  <c r="J12" i="26"/>
  <c r="K12" i="26" s="1"/>
  <c r="E50" i="4" s="1"/>
  <c r="G12" i="26"/>
  <c r="H12" i="26" s="1"/>
  <c r="E33" i="4" s="1"/>
  <c r="D12" i="26"/>
  <c r="E12" i="26" s="1"/>
  <c r="Y11" i="26"/>
  <c r="X11" i="26"/>
  <c r="W11" i="26"/>
  <c r="K11" i="26"/>
  <c r="J11" i="26"/>
  <c r="G11" i="26"/>
  <c r="H11" i="26" s="1"/>
  <c r="E32" i="4" s="1"/>
  <c r="E11" i="26"/>
  <c r="D11" i="26"/>
  <c r="Z10" i="26"/>
  <c r="Y10" i="26"/>
  <c r="X10" i="26"/>
  <c r="W10" i="26"/>
  <c r="J10" i="26"/>
  <c r="K10" i="26" s="1"/>
  <c r="G10" i="26"/>
  <c r="H10" i="26" s="1"/>
  <c r="E31" i="4" s="1"/>
  <c r="D10" i="26"/>
  <c r="E10" i="26" s="1"/>
  <c r="A10" i="26"/>
  <c r="B10" i="26" s="1"/>
  <c r="Z9" i="26"/>
  <c r="Y9" i="26"/>
  <c r="X9" i="26"/>
  <c r="W9" i="26"/>
  <c r="M9" i="26"/>
  <c r="K9" i="26"/>
  <c r="J9" i="26"/>
  <c r="G9" i="26"/>
  <c r="H9" i="26" s="1"/>
  <c r="E30" i="4" s="1"/>
  <c r="E9" i="26"/>
  <c r="D9" i="26"/>
  <c r="B9" i="26"/>
  <c r="A9" i="26"/>
  <c r="Z8" i="26"/>
  <c r="Y8" i="26"/>
  <c r="X8" i="26"/>
  <c r="W8" i="26"/>
  <c r="M8" i="26"/>
  <c r="J8" i="26"/>
  <c r="K8" i="26" s="1"/>
  <c r="G8" i="26"/>
  <c r="H8" i="26" s="1"/>
  <c r="D8" i="26"/>
  <c r="E8" i="26" s="1"/>
  <c r="A8" i="26"/>
  <c r="B8" i="26" s="1"/>
  <c r="AA7" i="26"/>
  <c r="Z7" i="26"/>
  <c r="Y7" i="26"/>
  <c r="X7" i="26"/>
  <c r="W7" i="26"/>
  <c r="M7" i="26"/>
  <c r="J7" i="26"/>
  <c r="K7" i="26" s="1"/>
  <c r="G7" i="26"/>
  <c r="H7" i="26" s="1"/>
  <c r="D7" i="26"/>
  <c r="E7" i="26" s="1"/>
  <c r="A7" i="26"/>
  <c r="B7" i="26" s="1"/>
  <c r="AA6" i="26"/>
  <c r="Z6" i="26"/>
  <c r="Y6" i="26"/>
  <c r="X6" i="26"/>
  <c r="W6" i="26"/>
  <c r="M6" i="26"/>
  <c r="J6" i="26"/>
  <c r="K6" i="26" s="1"/>
  <c r="G6" i="26"/>
  <c r="H6" i="26" s="1"/>
  <c r="D6" i="26"/>
  <c r="E6" i="26" s="1"/>
  <c r="A6" i="26"/>
  <c r="B6" i="26" s="1"/>
  <c r="AA5" i="26"/>
  <c r="Z5" i="26"/>
  <c r="Y5" i="26"/>
  <c r="X5" i="26"/>
  <c r="W5" i="26"/>
  <c r="M5" i="26"/>
  <c r="J5" i="26"/>
  <c r="K5" i="26" s="1"/>
  <c r="G5" i="26"/>
  <c r="H5" i="26" s="1"/>
  <c r="D5" i="26"/>
  <c r="E5" i="26" s="1"/>
  <c r="AA4" i="26"/>
  <c r="Z4" i="26"/>
  <c r="Y4" i="26"/>
  <c r="X4" i="26"/>
  <c r="W4" i="26"/>
  <c r="AA3" i="26"/>
  <c r="Z3" i="26"/>
  <c r="Y3" i="26"/>
  <c r="X3" i="26"/>
  <c r="W3" i="26"/>
  <c r="J21" i="25"/>
  <c r="K21" i="25" s="1"/>
  <c r="D59" i="4" s="1"/>
  <c r="G21" i="25"/>
  <c r="H21" i="25" s="1"/>
  <c r="D42" i="4" s="1"/>
  <c r="E21" i="25"/>
  <c r="D25" i="4" s="1"/>
  <c r="D21" i="25"/>
  <c r="B21" i="25"/>
  <c r="D67" i="4" s="1"/>
  <c r="A21" i="25"/>
  <c r="K20" i="25"/>
  <c r="D58" i="4" s="1"/>
  <c r="J20" i="25"/>
  <c r="G20" i="25"/>
  <c r="H20" i="25" s="1"/>
  <c r="D41" i="4" s="1"/>
  <c r="E20" i="25"/>
  <c r="D24" i="4" s="1"/>
  <c r="D20" i="25"/>
  <c r="B20" i="25"/>
  <c r="D66" i="4" s="1"/>
  <c r="A20" i="25"/>
  <c r="Y19" i="25"/>
  <c r="X19" i="25"/>
  <c r="W19" i="25"/>
  <c r="J19" i="25"/>
  <c r="K19" i="25" s="1"/>
  <c r="D57" i="4" s="1"/>
  <c r="G19" i="25"/>
  <c r="H19" i="25" s="1"/>
  <c r="D40" i="4" s="1"/>
  <c r="D19" i="25"/>
  <c r="E19" i="25" s="1"/>
  <c r="D23" i="4" s="1"/>
  <c r="A19" i="25"/>
  <c r="B19" i="25" s="1"/>
  <c r="D65" i="4" s="1"/>
  <c r="Y18" i="25"/>
  <c r="X18" i="25"/>
  <c r="W18" i="25"/>
  <c r="K18" i="25"/>
  <c r="D56" i="4" s="1"/>
  <c r="J18" i="25"/>
  <c r="G18" i="25"/>
  <c r="H18" i="25" s="1"/>
  <c r="D39" i="4" s="1"/>
  <c r="D18" i="25"/>
  <c r="E18" i="25" s="1"/>
  <c r="D22" i="4" s="1"/>
  <c r="B18" i="25"/>
  <c r="D64" i="4" s="1"/>
  <c r="A18" i="25"/>
  <c r="Y17" i="25"/>
  <c r="X17" i="25"/>
  <c r="W17" i="25"/>
  <c r="J17" i="25"/>
  <c r="K17" i="25" s="1"/>
  <c r="D55" i="4" s="1"/>
  <c r="G17" i="25"/>
  <c r="H17" i="25" s="1"/>
  <c r="D38" i="4" s="1"/>
  <c r="D17" i="25"/>
  <c r="E17" i="25" s="1"/>
  <c r="D21" i="4" s="1"/>
  <c r="A17" i="25"/>
  <c r="B17" i="25" s="1"/>
  <c r="D63" i="4" s="1"/>
  <c r="Y16" i="25"/>
  <c r="X16" i="25"/>
  <c r="W16" i="25"/>
  <c r="K16" i="25"/>
  <c r="D54" i="4" s="1"/>
  <c r="J16" i="25"/>
  <c r="G16" i="25"/>
  <c r="H16" i="25" s="1"/>
  <c r="D37" i="4" s="1"/>
  <c r="E16" i="25"/>
  <c r="D20" i="4" s="1"/>
  <c r="D16" i="25"/>
  <c r="A16" i="25"/>
  <c r="B16" i="25" s="1"/>
  <c r="D62" i="4" s="1"/>
  <c r="Y15" i="25"/>
  <c r="X15" i="25"/>
  <c r="W15" i="25"/>
  <c r="J15" i="25"/>
  <c r="K15" i="25" s="1"/>
  <c r="D53" i="4" s="1"/>
  <c r="G15" i="25"/>
  <c r="H15" i="25" s="1"/>
  <c r="D36" i="4" s="1"/>
  <c r="D15" i="25"/>
  <c r="E15" i="25" s="1"/>
  <c r="D19" i="4" s="1"/>
  <c r="A15" i="25"/>
  <c r="B15" i="25" s="1"/>
  <c r="D61" i="4" s="1"/>
  <c r="Y14" i="25"/>
  <c r="X14" i="25"/>
  <c r="W14" i="25"/>
  <c r="J14" i="25"/>
  <c r="K14" i="25" s="1"/>
  <c r="D52" i="4" s="1"/>
  <c r="G14" i="25"/>
  <c r="H14" i="25" s="1"/>
  <c r="D35" i="4" s="1"/>
  <c r="E14" i="25"/>
  <c r="D18" i="4" s="1"/>
  <c r="D14" i="25"/>
  <c r="B14" i="25"/>
  <c r="D60" i="4" s="1"/>
  <c r="A14" i="25"/>
  <c r="Y13" i="25"/>
  <c r="X13" i="25"/>
  <c r="W13" i="25"/>
  <c r="J13" i="25"/>
  <c r="K13" i="25" s="1"/>
  <c r="D51" i="4" s="1"/>
  <c r="G13" i="25"/>
  <c r="H13" i="25" s="1"/>
  <c r="D34" i="4" s="1"/>
  <c r="D13" i="25"/>
  <c r="E13" i="25" s="1"/>
  <c r="D17" i="4" s="1"/>
  <c r="Y12" i="25"/>
  <c r="X12" i="25"/>
  <c r="W12" i="25"/>
  <c r="J12" i="25"/>
  <c r="K12" i="25" s="1"/>
  <c r="D50" i="4" s="1"/>
  <c r="G12" i="25"/>
  <c r="H12" i="25" s="1"/>
  <c r="D33" i="4" s="1"/>
  <c r="D12" i="25"/>
  <c r="E12" i="25" s="1"/>
  <c r="D16" i="4" s="1"/>
  <c r="Y11" i="25"/>
  <c r="X11" i="25"/>
  <c r="W11" i="25"/>
  <c r="J11" i="25"/>
  <c r="K11" i="25" s="1"/>
  <c r="D49" i="4" s="1"/>
  <c r="G11" i="25"/>
  <c r="H11" i="25" s="1"/>
  <c r="D32" i="4" s="1"/>
  <c r="D11" i="25"/>
  <c r="E11" i="25" s="1"/>
  <c r="D15" i="4" s="1"/>
  <c r="Z10" i="25"/>
  <c r="Y10" i="25"/>
  <c r="X10" i="25"/>
  <c r="W10" i="25"/>
  <c r="K10" i="25"/>
  <c r="D48" i="4" s="1"/>
  <c r="J10" i="25"/>
  <c r="G10" i="25"/>
  <c r="H10" i="25" s="1"/>
  <c r="D31" i="4" s="1"/>
  <c r="E10" i="25"/>
  <c r="D14" i="4" s="1"/>
  <c r="D10" i="25"/>
  <c r="A10" i="25"/>
  <c r="B10" i="25" s="1"/>
  <c r="D8" i="4" s="1"/>
  <c r="Z9" i="25"/>
  <c r="Y9" i="25"/>
  <c r="X9" i="25"/>
  <c r="W9" i="25"/>
  <c r="M9" i="25"/>
  <c r="J9" i="25"/>
  <c r="K9" i="25" s="1"/>
  <c r="D47" i="4" s="1"/>
  <c r="G9" i="25"/>
  <c r="H9" i="25" s="1"/>
  <c r="D30" i="4" s="1"/>
  <c r="D9" i="25"/>
  <c r="E9" i="25" s="1"/>
  <c r="D13" i="4" s="1"/>
  <c r="A9" i="25"/>
  <c r="B9" i="25" s="1"/>
  <c r="D7" i="4" s="1"/>
  <c r="Z8" i="25"/>
  <c r="Y8" i="25"/>
  <c r="X8" i="25"/>
  <c r="W8" i="25"/>
  <c r="M8" i="25"/>
  <c r="J8" i="25"/>
  <c r="K8" i="25" s="1"/>
  <c r="D46" i="4" s="1"/>
  <c r="H8" i="25"/>
  <c r="D29" i="4" s="1"/>
  <c r="G8" i="25"/>
  <c r="E8" i="25"/>
  <c r="D12" i="4" s="1"/>
  <c r="D8" i="25"/>
  <c r="B8" i="25"/>
  <c r="D6" i="4" s="1"/>
  <c r="A8" i="25"/>
  <c r="AA7" i="25"/>
  <c r="Z7" i="25"/>
  <c r="Y7" i="25"/>
  <c r="X7" i="25"/>
  <c r="W7" i="25"/>
  <c r="M7" i="25"/>
  <c r="J7" i="25"/>
  <c r="K7" i="25" s="1"/>
  <c r="D45" i="4" s="1"/>
  <c r="H7" i="25"/>
  <c r="D28" i="4" s="1"/>
  <c r="G7" i="25"/>
  <c r="E7" i="25"/>
  <c r="D11" i="4" s="1"/>
  <c r="D7" i="25"/>
  <c r="B7" i="25"/>
  <c r="D5" i="4" s="1"/>
  <c r="A7" i="25"/>
  <c r="AA6" i="25"/>
  <c r="Z6" i="25"/>
  <c r="Y6" i="25"/>
  <c r="X6" i="25"/>
  <c r="W6" i="25"/>
  <c r="M6" i="25"/>
  <c r="J6" i="25"/>
  <c r="K6" i="25" s="1"/>
  <c r="D44" i="4" s="1"/>
  <c r="H6" i="25"/>
  <c r="D27" i="4" s="1"/>
  <c r="G6" i="25"/>
  <c r="E6" i="25"/>
  <c r="D10" i="4" s="1"/>
  <c r="D6" i="25"/>
  <c r="B6" i="25"/>
  <c r="D4" i="4" s="1"/>
  <c r="A6" i="25"/>
  <c r="AA5" i="25"/>
  <c r="Z5" i="25"/>
  <c r="Y5" i="25"/>
  <c r="X5" i="25"/>
  <c r="W5" i="25"/>
  <c r="M5" i="25"/>
  <c r="J5" i="25"/>
  <c r="K5" i="25" s="1"/>
  <c r="D43" i="4" s="1"/>
  <c r="H5" i="25"/>
  <c r="D26" i="4" s="1"/>
  <c r="G5" i="25"/>
  <c r="E5" i="25"/>
  <c r="D9" i="4" s="1"/>
  <c r="D5" i="25"/>
  <c r="AA4" i="25"/>
  <c r="Z4" i="25"/>
  <c r="Y4" i="25"/>
  <c r="X4" i="25"/>
  <c r="W4" i="25"/>
  <c r="AA3" i="25"/>
  <c r="Z3" i="25"/>
  <c r="Y3" i="25"/>
  <c r="X3" i="25"/>
  <c r="W3" i="25"/>
  <c r="H5" i="8"/>
  <c r="C26" i="4" s="1"/>
  <c r="B7" i="8"/>
  <c r="C5" i="4" s="1"/>
  <c r="B8" i="8"/>
  <c r="C6" i="4" s="1"/>
  <c r="B9" i="8"/>
  <c r="C7" i="4" s="1"/>
  <c r="B10" i="8"/>
  <c r="C8" i="4" s="1"/>
  <c r="B6" i="8"/>
  <c r="C4" i="4" s="1"/>
  <c r="B14" i="8"/>
  <c r="C60" i="4" s="1"/>
  <c r="AA3" i="8"/>
  <c r="AA4" i="8"/>
  <c r="AA5" i="8"/>
  <c r="AA6" i="8"/>
  <c r="AA7" i="8"/>
  <c r="B15" i="8"/>
  <c r="C61" i="4" s="1"/>
  <c r="B16" i="8"/>
  <c r="C62" i="4" s="1"/>
  <c r="B17" i="8"/>
  <c r="C63" i="4" s="1"/>
  <c r="B18" i="8"/>
  <c r="C64" i="4" s="1"/>
  <c r="B19" i="8"/>
  <c r="C65" i="4" s="1"/>
  <c r="B20" i="8"/>
  <c r="C66" i="4" s="1"/>
  <c r="B21" i="8"/>
  <c r="C67" i="4" s="1"/>
  <c r="E5" i="8"/>
  <c r="C9" i="4" s="1"/>
  <c r="A7" i="8"/>
  <c r="A8" i="8"/>
  <c r="A9" i="8"/>
  <c r="A10" i="8"/>
  <c r="A6" i="8"/>
  <c r="A15" i="8"/>
  <c r="A16" i="8"/>
  <c r="A17" i="8"/>
  <c r="A18" i="8"/>
  <c r="A19" i="8"/>
  <c r="A20" i="8"/>
  <c r="A21" i="8"/>
  <c r="A14" i="8"/>
  <c r="J6" i="8"/>
  <c r="J7" i="8"/>
  <c r="J8" i="8"/>
  <c r="J9" i="8"/>
  <c r="J10" i="8"/>
  <c r="J11" i="8"/>
  <c r="J12" i="8"/>
  <c r="K12" i="8" s="1"/>
  <c r="C50" i="4" s="1"/>
  <c r="J13" i="8"/>
  <c r="J14" i="8"/>
  <c r="J15" i="8"/>
  <c r="J16" i="8"/>
  <c r="J17" i="8"/>
  <c r="J18" i="8"/>
  <c r="J19" i="8"/>
  <c r="J20" i="8"/>
  <c r="J21" i="8"/>
  <c r="J5" i="8"/>
  <c r="G6" i="8"/>
  <c r="G7" i="8"/>
  <c r="G8" i="8"/>
  <c r="G9" i="8"/>
  <c r="G10" i="8"/>
  <c r="H10" i="8" s="1"/>
  <c r="C31" i="4" s="1"/>
  <c r="G11" i="8"/>
  <c r="H11" i="8" s="1"/>
  <c r="C32" i="4" s="1"/>
  <c r="G12" i="8"/>
  <c r="G13" i="8"/>
  <c r="G14" i="8"/>
  <c r="H14" i="8" s="1"/>
  <c r="C35" i="4" s="1"/>
  <c r="G15" i="8"/>
  <c r="H15" i="8" s="1"/>
  <c r="C36" i="4" s="1"/>
  <c r="G16" i="8"/>
  <c r="G17" i="8"/>
  <c r="H17" i="8" s="1"/>
  <c r="C38" i="4" s="1"/>
  <c r="G18" i="8"/>
  <c r="H18" i="8" s="1"/>
  <c r="C39" i="4" s="1"/>
  <c r="G19" i="8"/>
  <c r="H19" i="8" s="1"/>
  <c r="C40" i="4" s="1"/>
  <c r="G20" i="8"/>
  <c r="G21" i="8"/>
  <c r="G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5" i="8"/>
  <c r="Z3" i="8"/>
  <c r="Z4" i="8"/>
  <c r="Z5" i="8"/>
  <c r="Z6" i="8"/>
  <c r="Z7" i="8"/>
  <c r="Z8" i="8"/>
  <c r="Z9" i="8"/>
  <c r="Z10" i="8"/>
  <c r="Y3" i="8"/>
  <c r="Y4" i="8"/>
  <c r="Y5" i="8"/>
  <c r="Y6" i="8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X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W3" i="8"/>
  <c r="W4" i="8"/>
  <c r="W5" i="8"/>
  <c r="W6" i="8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K6" i="8"/>
  <c r="C44" i="4" s="1"/>
  <c r="K7" i="8"/>
  <c r="C45" i="4" s="1"/>
  <c r="K8" i="8"/>
  <c r="C46" i="4" s="1"/>
  <c r="K9" i="8"/>
  <c r="C47" i="4" s="1"/>
  <c r="K10" i="8"/>
  <c r="C48" i="4" s="1"/>
  <c r="K11" i="8"/>
  <c r="C49" i="4" s="1"/>
  <c r="K13" i="8"/>
  <c r="C51" i="4" s="1"/>
  <c r="K14" i="8"/>
  <c r="C52" i="4" s="1"/>
  <c r="K15" i="8"/>
  <c r="C53" i="4" s="1"/>
  <c r="K16" i="8"/>
  <c r="C54" i="4" s="1"/>
  <c r="K17" i="8"/>
  <c r="C55" i="4" s="1"/>
  <c r="K18" i="8"/>
  <c r="C56" i="4" s="1"/>
  <c r="K19" i="8"/>
  <c r="C57" i="4" s="1"/>
  <c r="K20" i="8"/>
  <c r="C58" i="4" s="1"/>
  <c r="K21" i="8"/>
  <c r="C59" i="4" s="1"/>
  <c r="K5" i="8"/>
  <c r="C43" i="4" s="1"/>
  <c r="H6" i="8"/>
  <c r="C27" i="4" s="1"/>
  <c r="H7" i="8"/>
  <c r="C28" i="4" s="1"/>
  <c r="H8" i="8"/>
  <c r="C29" i="4" s="1"/>
  <c r="H9" i="8"/>
  <c r="C30" i="4" s="1"/>
  <c r="H12" i="8"/>
  <c r="C33" i="4" s="1"/>
  <c r="H13" i="8"/>
  <c r="C34" i="4" s="1"/>
  <c r="H16" i="8"/>
  <c r="C37" i="4" s="1"/>
  <c r="H20" i="8"/>
  <c r="C41" i="4" s="1"/>
  <c r="H21" i="8"/>
  <c r="C42" i="4" s="1"/>
  <c r="E6" i="8"/>
  <c r="C10" i="4" s="1"/>
  <c r="E7" i="8"/>
  <c r="C11" i="4" s="1"/>
  <c r="E8" i="8"/>
  <c r="C12" i="4" s="1"/>
  <c r="E9" i="8"/>
  <c r="C13" i="4" s="1"/>
  <c r="E10" i="8"/>
  <c r="C14" i="4" s="1"/>
  <c r="E11" i="8"/>
  <c r="C15" i="4" s="1"/>
  <c r="E12" i="8"/>
  <c r="C16" i="4" s="1"/>
  <c r="E13" i="8"/>
  <c r="C17" i="4" s="1"/>
  <c r="E14" i="8"/>
  <c r="C18" i="4" s="1"/>
  <c r="E15" i="8"/>
  <c r="C19" i="4" s="1"/>
  <c r="E16" i="8"/>
  <c r="C20" i="4" s="1"/>
  <c r="E17" i="8"/>
  <c r="C21" i="4" s="1"/>
  <c r="E18" i="8"/>
  <c r="C22" i="4" s="1"/>
  <c r="E19" i="8"/>
  <c r="C23" i="4" s="1"/>
  <c r="E20" i="8"/>
  <c r="C24" i="4" s="1"/>
  <c r="E21" i="8"/>
  <c r="C25" i="4" s="1"/>
  <c r="M9" i="8"/>
  <c r="M8" i="8"/>
  <c r="M7" i="8"/>
  <c r="M6" i="8"/>
  <c r="M5" i="8"/>
  <c r="D3" i="4"/>
  <c r="E3" i="4"/>
  <c r="F3" i="4"/>
  <c r="G3" i="4"/>
  <c r="H3" i="4"/>
  <c r="I3" i="4"/>
  <c r="J3" i="4"/>
  <c r="K3" i="4"/>
  <c r="L3" i="4"/>
  <c r="M3" i="4"/>
  <c r="N3" i="4"/>
  <c r="O33" i="4" l="1"/>
  <c r="O29" i="4"/>
  <c r="O14" i="4"/>
  <c r="O28" i="4"/>
  <c r="O54" i="4"/>
  <c r="O62" i="4"/>
  <c r="O67" i="4"/>
  <c r="O64" i="4"/>
  <c r="O66" i="4"/>
  <c r="O17" i="4"/>
  <c r="O21" i="4"/>
  <c r="O25" i="4"/>
  <c r="O41" i="4"/>
  <c r="O22" i="4"/>
  <c r="O20" i="4"/>
  <c r="O18" i="4"/>
  <c r="O16" i="4"/>
  <c r="O15" i="4"/>
  <c r="O12" i="4"/>
  <c r="O11" i="4"/>
  <c r="O10" i="4"/>
  <c r="O65" i="4"/>
  <c r="O63" i="4"/>
  <c r="O61" i="4"/>
  <c r="O58" i="4"/>
  <c r="O57" i="4"/>
  <c r="O56" i="4"/>
  <c r="O55" i="4"/>
  <c r="O53" i="4"/>
  <c r="O52" i="4"/>
  <c r="O50" i="4"/>
  <c r="O49" i="4"/>
  <c r="O48" i="4"/>
  <c r="O47" i="4"/>
  <c r="O46" i="4"/>
  <c r="O45" i="4"/>
  <c r="O44" i="4"/>
  <c r="O8" i="4"/>
  <c r="O7" i="4"/>
  <c r="O6" i="4"/>
  <c r="O23" i="4"/>
  <c r="O19" i="4"/>
  <c r="O13" i="4"/>
  <c r="O42" i="4"/>
  <c r="O40" i="4"/>
  <c r="O38" i="4"/>
  <c r="O37" i="4"/>
  <c r="O36" i="4"/>
  <c r="O35" i="4"/>
  <c r="O32" i="4"/>
  <c r="O30" i="4"/>
  <c r="O27" i="4"/>
  <c r="O24" i="4"/>
  <c r="O60" i="4"/>
  <c r="O59" i="4"/>
  <c r="O51" i="4"/>
  <c r="O43" i="4"/>
  <c r="O39" i="4"/>
  <c r="O31" i="4"/>
  <c r="O34" i="4"/>
  <c r="O26" i="4"/>
  <c r="O9" i="4"/>
  <c r="O4" i="4"/>
  <c r="O5" i="4"/>
  <c r="E22" i="35"/>
  <c r="N6" i="35" s="1"/>
  <c r="H22" i="35"/>
  <c r="N7" i="35" s="1"/>
  <c r="K22" i="35"/>
  <c r="N8" i="35" s="1"/>
  <c r="B22" i="35"/>
  <c r="N9" i="35" s="1"/>
  <c r="E22" i="34"/>
  <c r="N6" i="34" s="1"/>
  <c r="H22" i="34"/>
  <c r="N7" i="34" s="1"/>
  <c r="B22" i="34"/>
  <c r="N9" i="34" s="1"/>
  <c r="K22" i="34"/>
  <c r="N8" i="34" s="1"/>
  <c r="E22" i="33"/>
  <c r="N6" i="33" s="1"/>
  <c r="H22" i="33"/>
  <c r="N7" i="33" s="1"/>
  <c r="K22" i="33"/>
  <c r="N8" i="33" s="1"/>
  <c r="E22" i="32"/>
  <c r="N6" i="32" s="1"/>
  <c r="B22" i="32"/>
  <c r="N9" i="32" s="1"/>
  <c r="H22" i="32"/>
  <c r="N7" i="32" s="1"/>
  <c r="K22" i="32"/>
  <c r="N8" i="32" s="1"/>
  <c r="H22" i="31"/>
  <c r="N7" i="31" s="1"/>
  <c r="K22" i="31"/>
  <c r="N8" i="31" s="1"/>
  <c r="E22" i="31"/>
  <c r="N6" i="31" s="1"/>
  <c r="H22" i="30"/>
  <c r="N7" i="30" s="1"/>
  <c r="K22" i="30"/>
  <c r="N8" i="30" s="1"/>
  <c r="B22" i="30"/>
  <c r="N9" i="30" s="1"/>
  <c r="E22" i="30"/>
  <c r="N6" i="30" s="1"/>
  <c r="E22" i="29"/>
  <c r="N6" i="29" s="1"/>
  <c r="H22" i="29"/>
  <c r="N7" i="29" s="1"/>
  <c r="K22" i="29"/>
  <c r="N8" i="29" s="1"/>
  <c r="H22" i="28"/>
  <c r="N7" i="28" s="1"/>
  <c r="K22" i="28"/>
  <c r="N8" i="28" s="1"/>
  <c r="E22" i="28"/>
  <c r="N6" i="28" s="1"/>
  <c r="H22" i="27"/>
  <c r="N7" i="27" s="1"/>
  <c r="E22" i="27"/>
  <c r="N6" i="27" s="1"/>
  <c r="K22" i="27"/>
  <c r="N8" i="27" s="1"/>
  <c r="H22" i="26"/>
  <c r="N7" i="26" s="1"/>
  <c r="K22" i="26"/>
  <c r="N8" i="26" s="1"/>
  <c r="B22" i="26"/>
  <c r="N9" i="26" s="1"/>
  <c r="E22" i="26"/>
  <c r="N6" i="26" s="1"/>
  <c r="E22" i="25"/>
  <c r="N6" i="25" s="1"/>
  <c r="B22" i="25"/>
  <c r="N9" i="25" s="1"/>
  <c r="H22" i="25"/>
  <c r="N7" i="25" s="1"/>
  <c r="K22" i="25"/>
  <c r="N8" i="25" s="1"/>
  <c r="B22" i="8"/>
  <c r="N9" i="8" s="1"/>
  <c r="K22" i="8"/>
  <c r="N8" i="8" s="1"/>
  <c r="O3" i="4"/>
  <c r="O5" i="2"/>
  <c r="O6" i="2"/>
  <c r="O7" i="2"/>
  <c r="O8" i="2"/>
  <c r="G1" i="2"/>
  <c r="H1" i="2" s="1"/>
  <c r="D10" i="7"/>
  <c r="A10" i="7"/>
  <c r="A3" i="7"/>
  <c r="D3" i="7"/>
  <c r="D20" i="7" l="1"/>
  <c r="D17" i="7"/>
  <c r="G3" i="7"/>
  <c r="G5" i="7" s="1"/>
  <c r="B5" i="31" s="1"/>
  <c r="B11" i="31" s="1"/>
  <c r="N5" i="31" s="1"/>
  <c r="E22" i="8"/>
  <c r="N6" i="8" s="1"/>
  <c r="G10" i="7"/>
  <c r="G12" i="7" s="1"/>
  <c r="B4" i="2"/>
  <c r="D4" i="2" l="1"/>
  <c r="B5" i="2"/>
  <c r="B6" i="2"/>
  <c r="B7" i="2"/>
  <c r="B8" i="2"/>
  <c r="O9" i="31"/>
  <c r="O8" i="31"/>
  <c r="N10" i="31"/>
  <c r="O10" i="31" s="1"/>
  <c r="B5" i="34"/>
  <c r="B11" i="34" s="1"/>
  <c r="N5" i="34" s="1"/>
  <c r="O9" i="34" s="1"/>
  <c r="B5" i="35"/>
  <c r="B11" i="35" s="1"/>
  <c r="N5" i="35" s="1"/>
  <c r="B5" i="29"/>
  <c r="B11" i="29" s="1"/>
  <c r="N5" i="29" s="1"/>
  <c r="O9" i="29" s="1"/>
  <c r="B5" i="25"/>
  <c r="B11" i="25" s="1"/>
  <c r="N5" i="25" s="1"/>
  <c r="O9" i="25" s="1"/>
  <c r="B5" i="33"/>
  <c r="B11" i="33" s="1"/>
  <c r="N5" i="33" s="1"/>
  <c r="O7" i="33" s="1"/>
  <c r="B5" i="28"/>
  <c r="B11" i="28" s="1"/>
  <c r="N5" i="28" s="1"/>
  <c r="O9" i="28" s="1"/>
  <c r="B5" i="27"/>
  <c r="B11" i="27" s="1"/>
  <c r="N5" i="27" s="1"/>
  <c r="O9" i="27" s="1"/>
  <c r="B5" i="30"/>
  <c r="B11" i="30" s="1"/>
  <c r="N5" i="30" s="1"/>
  <c r="N10" i="30" s="1"/>
  <c r="O10" i="30" s="1"/>
  <c r="B5" i="8"/>
  <c r="B11" i="8" s="1"/>
  <c r="N5" i="8" s="1"/>
  <c r="O9" i="8" s="1"/>
  <c r="B5" i="32"/>
  <c r="B11" i="32" s="1"/>
  <c r="N5" i="32" s="1"/>
  <c r="O6" i="32" s="1"/>
  <c r="B5" i="26"/>
  <c r="B11" i="26" s="1"/>
  <c r="N5" i="26" s="1"/>
  <c r="O9" i="26" s="1"/>
  <c r="O6" i="31"/>
  <c r="O7" i="31"/>
  <c r="O9" i="30" l="1"/>
  <c r="O7" i="34"/>
  <c r="F4" i="2"/>
  <c r="O7" i="29"/>
  <c r="O8" i="29"/>
  <c r="O7" i="30"/>
  <c r="O8" i="8"/>
  <c r="N10" i="25"/>
  <c r="O10" i="25" s="1"/>
  <c r="O6" i="8"/>
  <c r="O6" i="26"/>
  <c r="O6" i="30"/>
  <c r="O9" i="32"/>
  <c r="O8" i="27"/>
  <c r="O6" i="27"/>
  <c r="O6" i="25"/>
  <c r="O7" i="27"/>
  <c r="N10" i="27"/>
  <c r="O10" i="27" s="1"/>
  <c r="N10" i="28"/>
  <c r="O10" i="28" s="1"/>
  <c r="O7" i="32"/>
  <c r="O7" i="26"/>
  <c r="N10" i="26"/>
  <c r="O10" i="26" s="1"/>
  <c r="O6" i="33"/>
  <c r="O7" i="28"/>
  <c r="O8" i="33"/>
  <c r="O8" i="32"/>
  <c r="O8" i="34"/>
  <c r="O6" i="34"/>
  <c r="N10" i="34"/>
  <c r="O10" i="34" s="1"/>
  <c r="O6" i="28"/>
  <c r="O5" i="31"/>
  <c r="N10" i="29"/>
  <c r="O10" i="29" s="1"/>
  <c r="O9" i="33"/>
  <c r="N10" i="33"/>
  <c r="O10" i="33" s="1"/>
  <c r="O8" i="28"/>
  <c r="O7" i="35"/>
  <c r="O6" i="35"/>
  <c r="N10" i="35"/>
  <c r="O10" i="35" s="1"/>
  <c r="O9" i="35"/>
  <c r="O7" i="25"/>
  <c r="O8" i="26"/>
  <c r="N10" i="32"/>
  <c r="O10" i="32" s="1"/>
  <c r="O6" i="29"/>
  <c r="O8" i="25"/>
  <c r="O8" i="35"/>
  <c r="O8" i="30"/>
  <c r="H22" i="8"/>
  <c r="N7" i="8" s="1"/>
  <c r="O5" i="30" l="1"/>
  <c r="H4" i="2"/>
  <c r="O5" i="34"/>
  <c r="O5" i="27"/>
  <c r="O5" i="25"/>
  <c r="O5" i="29"/>
  <c r="O5" i="28"/>
  <c r="O5" i="32"/>
  <c r="O5" i="26"/>
  <c r="O5" i="35"/>
  <c r="O5" i="33"/>
  <c r="O7" i="8"/>
  <c r="N10" i="8"/>
  <c r="O10" i="8" s="1"/>
  <c r="J4" i="2" l="1"/>
  <c r="O5" i="8"/>
  <c r="L4" i="2" l="1"/>
  <c r="N4" i="2" l="1"/>
  <c r="B9" i="2" l="1"/>
  <c r="D9" i="2" s="1"/>
  <c r="F9" i="2" s="1"/>
  <c r="H9" i="2" s="1"/>
  <c r="J9" i="2" s="1"/>
  <c r="L9" i="2" s="1"/>
  <c r="N9" i="2" s="1"/>
  <c r="B14" i="2" s="1"/>
  <c r="D14" i="2" s="1"/>
  <c r="F14" i="2" s="1"/>
  <c r="H14" i="2" s="1"/>
  <c r="J14" i="2" s="1"/>
  <c r="L14" i="2" s="1"/>
  <c r="N14" i="2" s="1"/>
  <c r="B19" i="2" s="1"/>
  <c r="D19" i="2" s="1"/>
  <c r="F19" i="2" s="1"/>
  <c r="H19" i="2" s="1"/>
  <c r="J19" i="2" s="1"/>
  <c r="L19" i="2" s="1"/>
  <c r="N19" i="2" s="1"/>
  <c r="B24" i="2" s="1"/>
  <c r="D24" i="2" s="1"/>
  <c r="F24" i="2" s="1"/>
  <c r="H24" i="2" s="1"/>
  <c r="J24" i="2" s="1"/>
  <c r="L24" i="2" s="1"/>
  <c r="N24" i="2" s="1"/>
  <c r="N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4" authorId="0" shapeId="0" xr:uid="{BEED51C9-8282-484B-B255-5381C6FDE468}">
      <text>
        <r>
          <rPr>
            <b/>
            <sz val="9"/>
            <color indexed="81"/>
            <rFont val="MS P ゴシック"/>
            <family val="3"/>
            <charset val="128"/>
          </rPr>
          <t>昨年の売上額入力</t>
        </r>
      </text>
    </comment>
    <comment ref="E4" authorId="0" shapeId="0" xr:uid="{26E73A97-1759-4962-941E-F81E65DCEFA6}">
      <text>
        <r>
          <rPr>
            <b/>
            <sz val="9"/>
            <color indexed="81"/>
            <rFont val="MS P ゴシック"/>
            <family val="3"/>
            <charset val="128"/>
          </rPr>
          <t>配偶者が青色専従者の場合、プラスして入力する</t>
        </r>
      </text>
    </comment>
    <comment ref="B5" authorId="0" shapeId="0" xr:uid="{492F7DAA-1136-4F0C-A60F-B17FFA755423}">
      <text>
        <r>
          <rPr>
            <b/>
            <sz val="9"/>
            <color indexed="81"/>
            <rFont val="MS P ゴシック"/>
            <family val="3"/>
            <charset val="128"/>
          </rPr>
          <t>青色専従者の場合
マイナス表示する
会社勤めの場合は
月別データへ入力</t>
        </r>
      </text>
    </comment>
    <comment ref="B11" authorId="0" shapeId="0" xr:uid="{FACB164B-8554-4DD3-A9FD-686705661156}">
      <text>
        <r>
          <rPr>
            <b/>
            <sz val="9"/>
            <color indexed="81"/>
            <rFont val="MS P ゴシック"/>
            <family val="3"/>
            <charset val="128"/>
          </rPr>
          <t>売上が入金されたら記入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" authorId="0" shapeId="0" xr:uid="{4A9256E3-2AA7-4BEF-82FB-14F5C2F2C910}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項目はここから編集してください。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E1" authorId="0" shapeId="0" xr:uid="{746B584A-BA08-45BA-A9A2-564EC0B22CE2}">
      <text>
        <r>
          <rPr>
            <b/>
            <sz val="12"/>
            <color indexed="81"/>
            <rFont val="MS P ゴシック"/>
            <family val="3"/>
            <charset val="128"/>
          </rPr>
          <t>月変更でカレンダー
自由に使ってください</t>
        </r>
      </text>
    </comment>
  </commentList>
</comments>
</file>

<file path=xl/sharedStrings.xml><?xml version="1.0" encoding="utf-8"?>
<sst xmlns="http://schemas.openxmlformats.org/spreadsheetml/2006/main" count="1349" uniqueCount="184">
  <si>
    <t>食費</t>
    <rPh sb="0" eb="2">
      <t>ショクヒ</t>
    </rPh>
    <phoneticPr fontId="2"/>
  </si>
  <si>
    <t>嗜好品</t>
    <rPh sb="0" eb="3">
      <t>シコウヒン</t>
    </rPh>
    <phoneticPr fontId="2"/>
  </si>
  <si>
    <t>外食費</t>
    <rPh sb="0" eb="3">
      <t>ガイショクヒ</t>
    </rPh>
    <phoneticPr fontId="2"/>
  </si>
  <si>
    <t>日用品</t>
    <rPh sb="0" eb="3">
      <t>ニチヨウヒン</t>
    </rPh>
    <phoneticPr fontId="2"/>
  </si>
  <si>
    <t>医療費</t>
    <rPh sb="0" eb="3">
      <t>イリョウヒ</t>
    </rPh>
    <phoneticPr fontId="2"/>
  </si>
  <si>
    <t>交際費</t>
    <rPh sb="0" eb="3">
      <t>コウサイヒ</t>
    </rPh>
    <phoneticPr fontId="2"/>
  </si>
  <si>
    <t>年払い学資保険</t>
    <rPh sb="0" eb="2">
      <t>ネンバラ</t>
    </rPh>
    <rPh sb="3" eb="5">
      <t>ガクシ</t>
    </rPh>
    <rPh sb="5" eb="7">
      <t>ホケン</t>
    </rPh>
    <phoneticPr fontId="2"/>
  </si>
  <si>
    <t>収　入</t>
    <rPh sb="0" eb="1">
      <t>シュウ</t>
    </rPh>
    <rPh sb="2" eb="3">
      <t>ニュウ</t>
    </rPh>
    <phoneticPr fontId="2"/>
  </si>
  <si>
    <t>比率</t>
    <rPh sb="0" eb="2">
      <t>ヒリツ</t>
    </rPh>
    <phoneticPr fontId="2"/>
  </si>
  <si>
    <t>水道</t>
    <rPh sb="0" eb="2">
      <t>スイドウ</t>
    </rPh>
    <phoneticPr fontId="2"/>
  </si>
  <si>
    <t>日</t>
    <rPh sb="0" eb="1">
      <t>ニチ</t>
    </rPh>
    <phoneticPr fontId="2"/>
  </si>
  <si>
    <t>固定資産税</t>
    <rPh sb="0" eb="5">
      <t>コテイシサンゼイ</t>
    </rPh>
    <phoneticPr fontId="2"/>
  </si>
  <si>
    <t>国民健康保険</t>
    <rPh sb="0" eb="6">
      <t>コクミンケンコウホケン</t>
    </rPh>
    <phoneticPr fontId="2"/>
  </si>
  <si>
    <t>金額</t>
    <rPh sb="0" eb="2">
      <t>キンガク</t>
    </rPh>
    <phoneticPr fontId="2"/>
  </si>
  <si>
    <t>昨年の売上高</t>
    <rPh sb="0" eb="2">
      <t>サクネン</t>
    </rPh>
    <rPh sb="3" eb="6">
      <t>ウリアゲダカ</t>
    </rPh>
    <phoneticPr fontId="2"/>
  </si>
  <si>
    <t>マイクロ法人</t>
    <rPh sb="4" eb="6">
      <t>ホウジン</t>
    </rPh>
    <phoneticPr fontId="2"/>
  </si>
  <si>
    <t>国民年金(付加年金)</t>
    <rPh sb="0" eb="4">
      <t>コクミンネンキン</t>
    </rPh>
    <rPh sb="5" eb="9">
      <t>フカネンキン</t>
    </rPh>
    <phoneticPr fontId="2"/>
  </si>
  <si>
    <t>労災保険</t>
    <rPh sb="0" eb="4">
      <t>ロウサイホケン</t>
    </rPh>
    <phoneticPr fontId="2"/>
  </si>
  <si>
    <t>社会保険</t>
    <rPh sb="0" eb="4">
      <t>シャカイホケン</t>
    </rPh>
    <phoneticPr fontId="2"/>
  </si>
  <si>
    <t>差引き売上額</t>
    <rPh sb="0" eb="2">
      <t>サヒ</t>
    </rPh>
    <rPh sb="3" eb="6">
      <t>ウリアゲガク</t>
    </rPh>
    <phoneticPr fontId="2"/>
  </si>
  <si>
    <t>月平均売上額</t>
    <rPh sb="0" eb="3">
      <t>ツキヘイキン</t>
    </rPh>
    <rPh sb="3" eb="5">
      <t>ウリアゲ</t>
    </rPh>
    <rPh sb="5" eb="6">
      <t>ガク</t>
    </rPh>
    <phoneticPr fontId="2"/>
  </si>
  <si>
    <t>副収入</t>
    <rPh sb="0" eb="3">
      <t>フクシュウニュウ</t>
    </rPh>
    <phoneticPr fontId="2"/>
  </si>
  <si>
    <t>総収入</t>
    <rPh sb="0" eb="3">
      <t>ソウシュウニュウ</t>
    </rPh>
    <phoneticPr fontId="2"/>
  </si>
  <si>
    <t>夫NISA</t>
    <rPh sb="0" eb="1">
      <t>オット</t>
    </rPh>
    <phoneticPr fontId="2"/>
  </si>
  <si>
    <t>妻NISA</t>
    <rPh sb="0" eb="1">
      <t>ツマ</t>
    </rPh>
    <phoneticPr fontId="2"/>
  </si>
  <si>
    <t>夫iDeCo</t>
    <rPh sb="0" eb="1">
      <t>オット</t>
    </rPh>
    <phoneticPr fontId="2"/>
  </si>
  <si>
    <t>妻iDeCo</t>
    <rPh sb="0" eb="1">
      <t>ツマ</t>
    </rPh>
    <phoneticPr fontId="2"/>
  </si>
  <si>
    <t>口座プール金</t>
    <rPh sb="0" eb="2">
      <t>コウザ</t>
    </rPh>
    <rPh sb="5" eb="6">
      <t>キン</t>
    </rPh>
    <phoneticPr fontId="2"/>
  </si>
  <si>
    <t>小規模共済積立</t>
    <rPh sb="0" eb="3">
      <t>ショウキボ</t>
    </rPh>
    <rPh sb="3" eb="5">
      <t>キョウサイ</t>
    </rPh>
    <rPh sb="5" eb="7">
      <t>ツミタテ</t>
    </rPh>
    <phoneticPr fontId="2"/>
  </si>
  <si>
    <t>セーフティ共済</t>
    <rPh sb="5" eb="7">
      <t>キョウサイ</t>
    </rPh>
    <phoneticPr fontId="2"/>
  </si>
  <si>
    <t>住宅（家賃）</t>
    <rPh sb="0" eb="2">
      <t>ジュウタク</t>
    </rPh>
    <rPh sb="3" eb="5">
      <t>ヤチン</t>
    </rPh>
    <phoneticPr fontId="2"/>
  </si>
  <si>
    <t>電気代</t>
    <rPh sb="0" eb="3">
      <t>デンキダイ</t>
    </rPh>
    <phoneticPr fontId="2"/>
  </si>
  <si>
    <t>学校</t>
    <rPh sb="0" eb="2">
      <t>ガッコウ</t>
    </rPh>
    <phoneticPr fontId="2"/>
  </si>
  <si>
    <t>保育</t>
    <rPh sb="0" eb="2">
      <t>ホイク</t>
    </rPh>
    <phoneticPr fontId="2"/>
  </si>
  <si>
    <t>習い事</t>
    <rPh sb="0" eb="1">
      <t>ナラ</t>
    </rPh>
    <rPh sb="2" eb="3">
      <t>ゴト</t>
    </rPh>
    <phoneticPr fontId="2"/>
  </si>
  <si>
    <t>交通費</t>
    <rPh sb="0" eb="3">
      <t>コウツウヒ</t>
    </rPh>
    <phoneticPr fontId="2"/>
  </si>
  <si>
    <t>お小遣い</t>
    <rPh sb="1" eb="3">
      <t>コヅカ</t>
    </rPh>
    <phoneticPr fontId="2"/>
  </si>
  <si>
    <t>総合計</t>
    <rPh sb="0" eb="1">
      <t>ソウ</t>
    </rPh>
    <rPh sb="1" eb="3">
      <t>ゴウケイ</t>
    </rPh>
    <phoneticPr fontId="2"/>
  </si>
  <si>
    <t>子ども費</t>
    <rPh sb="0" eb="1">
      <t>コ</t>
    </rPh>
    <rPh sb="3" eb="4">
      <t>ヒ</t>
    </rPh>
    <phoneticPr fontId="2"/>
  </si>
  <si>
    <t>被服・美容</t>
    <rPh sb="0" eb="2">
      <t>ヒフク</t>
    </rPh>
    <rPh sb="3" eb="5">
      <t>ビヨウ</t>
    </rPh>
    <phoneticPr fontId="2"/>
  </si>
  <si>
    <t>娯楽費</t>
    <rPh sb="0" eb="3">
      <t>ゴラクヒ</t>
    </rPh>
    <phoneticPr fontId="2"/>
  </si>
  <si>
    <t>高速料金</t>
    <rPh sb="0" eb="4">
      <t>コウソクリョウキン</t>
    </rPh>
    <phoneticPr fontId="2"/>
  </si>
  <si>
    <t>材料費</t>
    <rPh sb="0" eb="3">
      <t>ザイリョウヒ</t>
    </rPh>
    <phoneticPr fontId="2"/>
  </si>
  <si>
    <t>ガス仕入</t>
    <rPh sb="2" eb="4">
      <t>シイレ</t>
    </rPh>
    <phoneticPr fontId="2"/>
  </si>
  <si>
    <t>工具</t>
    <rPh sb="0" eb="2">
      <t>コウグ</t>
    </rPh>
    <phoneticPr fontId="2"/>
  </si>
  <si>
    <t>車両消耗品</t>
    <rPh sb="0" eb="5">
      <t>シャリョウショウモウヒン</t>
    </rPh>
    <phoneticPr fontId="2"/>
  </si>
  <si>
    <t>税理士顧問料</t>
    <rPh sb="0" eb="5">
      <t>ゼイリシコモン</t>
    </rPh>
    <rPh sb="5" eb="6">
      <t>リョウ</t>
    </rPh>
    <phoneticPr fontId="2"/>
  </si>
  <si>
    <t>事業税</t>
    <rPh sb="0" eb="3">
      <t>ジギョウゼイ</t>
    </rPh>
    <phoneticPr fontId="2"/>
  </si>
  <si>
    <t>損害賠償保険料</t>
    <rPh sb="0" eb="7">
      <t>ソンガイバイショウホケンリョウ</t>
    </rPh>
    <phoneticPr fontId="2"/>
  </si>
  <si>
    <t>リボ返済</t>
    <rPh sb="2" eb="4">
      <t>ヘンサイ</t>
    </rPh>
    <phoneticPr fontId="2"/>
  </si>
  <si>
    <t>通信費ＦＡＸ</t>
    <rPh sb="0" eb="3">
      <t>ツウシンヒ</t>
    </rPh>
    <phoneticPr fontId="2"/>
  </si>
  <si>
    <t>保険料(掛捨て)</t>
    <rPh sb="0" eb="3">
      <t>ホケンリョウ</t>
    </rPh>
    <rPh sb="4" eb="5">
      <t>カ</t>
    </rPh>
    <rPh sb="5" eb="6">
      <t>ス</t>
    </rPh>
    <phoneticPr fontId="2"/>
  </si>
  <si>
    <t>保険料(貯蓄)</t>
    <rPh sb="0" eb="3">
      <t>ホケンリョウ</t>
    </rPh>
    <rPh sb="4" eb="6">
      <t>チョチク</t>
    </rPh>
    <phoneticPr fontId="2"/>
  </si>
  <si>
    <t>得：車検</t>
    <rPh sb="0" eb="1">
      <t>トク</t>
    </rPh>
    <rPh sb="2" eb="4">
      <t>シャケン</t>
    </rPh>
    <phoneticPr fontId="2"/>
  </si>
  <si>
    <t>送料</t>
    <rPh sb="0" eb="2">
      <t>ソウリョウ</t>
    </rPh>
    <phoneticPr fontId="2"/>
  </si>
  <si>
    <t>ポイント利用分</t>
    <rPh sb="4" eb="7">
      <t>リヨウブン</t>
    </rPh>
    <phoneticPr fontId="2"/>
  </si>
  <si>
    <t>住民税</t>
    <rPh sb="0" eb="3">
      <t>ジュウミンゼイ</t>
    </rPh>
    <phoneticPr fontId="2"/>
  </si>
  <si>
    <t>貯 蓄・投 資</t>
    <rPh sb="0" eb="1">
      <t>チョ</t>
    </rPh>
    <rPh sb="2" eb="3">
      <t>チク</t>
    </rPh>
    <rPh sb="4" eb="5">
      <t>トウ</t>
    </rPh>
    <rPh sb="6" eb="7">
      <t>シ</t>
    </rPh>
    <phoneticPr fontId="2"/>
  </si>
  <si>
    <t>差引き合計</t>
    <rPh sb="0" eb="2">
      <t>サヒ</t>
    </rPh>
    <rPh sb="3" eb="5">
      <t>ゴウケイ</t>
    </rPh>
    <phoneticPr fontId="2"/>
  </si>
  <si>
    <t>残　　</t>
    <rPh sb="0" eb="1">
      <t>ザン</t>
    </rPh>
    <phoneticPr fontId="2"/>
  </si>
  <si>
    <t>売上ー生存費＝支給額と考える</t>
    <rPh sb="0" eb="2">
      <t>ウリアゲ</t>
    </rPh>
    <rPh sb="3" eb="6">
      <t>セイゾンヒ</t>
    </rPh>
    <rPh sb="7" eb="10">
      <t>シキュウガク</t>
    </rPh>
    <rPh sb="11" eb="12">
      <t>カンガ</t>
    </rPh>
    <phoneticPr fontId="2"/>
  </si>
  <si>
    <t>1月</t>
    <rPh sb="1" eb="2">
      <t>ガツ</t>
    </rPh>
    <phoneticPr fontId="2"/>
  </si>
  <si>
    <t>２月</t>
    <rPh sb="1" eb="2">
      <t>ガツ</t>
    </rPh>
    <phoneticPr fontId="2"/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</si>
  <si>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</si>
  <si>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</si>
  <si>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</si>
  <si>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</si>
  <si>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</si>
  <si>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</si>
  <si>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</si>
  <si>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</si>
  <si>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</si>
  <si>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</si>
  <si>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今年度の売上</t>
    <rPh sb="0" eb="3">
      <t>コンネンド</t>
    </rPh>
    <rPh sb="4" eb="6">
      <t>ウリアゲ</t>
    </rPh>
    <phoneticPr fontId="2"/>
  </si>
  <si>
    <t>年</t>
    <rPh sb="0" eb="1">
      <t>ネン</t>
    </rPh>
    <phoneticPr fontId="2"/>
  </si>
  <si>
    <t>月</t>
  </si>
  <si>
    <t>月</t>
    <rPh sb="0" eb="1">
      <t>ガツ</t>
    </rPh>
    <phoneticPr fontId="2"/>
  </si>
  <si>
    <t>火</t>
  </si>
  <si>
    <t>水</t>
  </si>
  <si>
    <t>木</t>
  </si>
  <si>
    <t>金</t>
  </si>
  <si>
    <t>土</t>
  </si>
  <si>
    <t>日付</t>
    <rPh sb="0" eb="2">
      <t>ヒヅケ</t>
    </rPh>
    <phoneticPr fontId="2"/>
  </si>
  <si>
    <t>科目</t>
    <rPh sb="0" eb="2">
      <t>カモク</t>
    </rPh>
    <phoneticPr fontId="2"/>
  </si>
  <si>
    <t>分類</t>
    <rPh sb="0" eb="2">
      <t>ブンルイ</t>
    </rPh>
    <phoneticPr fontId="2"/>
  </si>
  <si>
    <t>昨年の社会保険料　⓭</t>
    <rPh sb="0" eb="2">
      <t>サクネン</t>
    </rPh>
    <rPh sb="3" eb="8">
      <t>シャカイホケンリョウ</t>
    </rPh>
    <phoneticPr fontId="2"/>
  </si>
  <si>
    <t>今年度の保険料　⓭</t>
    <rPh sb="0" eb="3">
      <t>コンネンド</t>
    </rPh>
    <rPh sb="4" eb="7">
      <t>ホケンリョウ</t>
    </rPh>
    <phoneticPr fontId="2"/>
  </si>
  <si>
    <t>固定支出</t>
  </si>
  <si>
    <t>固定支出</t>
    <rPh sb="0" eb="4">
      <t>コテイシシュツ</t>
    </rPh>
    <phoneticPr fontId="2"/>
  </si>
  <si>
    <t>変動支出</t>
  </si>
  <si>
    <t>変動支出</t>
    <rPh sb="0" eb="4">
      <t>ヘンドウシシュツ</t>
    </rPh>
    <phoneticPr fontId="2"/>
  </si>
  <si>
    <t>事業支出</t>
  </si>
  <si>
    <t>事業支出</t>
    <rPh sb="0" eb="4">
      <t>ジギョウシシュツ</t>
    </rPh>
    <phoneticPr fontId="2"/>
  </si>
  <si>
    <t>ガソリン代</t>
    <rPh sb="4" eb="5">
      <t>ダイ</t>
    </rPh>
    <phoneticPr fontId="2"/>
  </si>
  <si>
    <t>自動車税</t>
    <rPh sb="0" eb="4">
      <t>ジドウシャゼイ</t>
    </rPh>
    <phoneticPr fontId="2"/>
  </si>
  <si>
    <t>2024年</t>
    <rPh sb="4" eb="5">
      <t>ネン</t>
    </rPh>
    <phoneticPr fontId="2"/>
  </si>
  <si>
    <t>備考</t>
    <rPh sb="0" eb="2">
      <t>ビコウ</t>
    </rPh>
    <phoneticPr fontId="2"/>
  </si>
  <si>
    <t>来年度：消費税(２割特例)</t>
    <rPh sb="0" eb="3">
      <t>ライネンド</t>
    </rPh>
    <rPh sb="4" eb="7">
      <t>ショウヒゼイ</t>
    </rPh>
    <rPh sb="9" eb="12">
      <t>ワリトクレイ</t>
    </rPh>
    <phoneticPr fontId="2"/>
  </si>
  <si>
    <t>来年度：消費税(特例なし)</t>
    <rPh sb="0" eb="3">
      <t>ライネンド</t>
    </rPh>
    <rPh sb="4" eb="7">
      <t>ショウヒゼイ</t>
    </rPh>
    <rPh sb="8" eb="10">
      <t>トクレイ</t>
    </rPh>
    <phoneticPr fontId="2"/>
  </si>
  <si>
    <t>夫収入</t>
    <rPh sb="0" eb="1">
      <t>オット</t>
    </rPh>
    <rPh sb="1" eb="3">
      <t>シュウニュウ</t>
    </rPh>
    <phoneticPr fontId="2"/>
  </si>
  <si>
    <t>年間合計</t>
    <rPh sb="0" eb="2">
      <t>ネンカン</t>
    </rPh>
    <rPh sb="2" eb="4">
      <t>ゴウケイ</t>
    </rPh>
    <phoneticPr fontId="2"/>
  </si>
  <si>
    <t>収　　入</t>
    <rPh sb="0" eb="1">
      <t>シュウ</t>
    </rPh>
    <rPh sb="3" eb="4">
      <t>ニュウ</t>
    </rPh>
    <phoneticPr fontId="2"/>
  </si>
  <si>
    <t>固　定　支　出</t>
    <rPh sb="0" eb="1">
      <t>コ</t>
    </rPh>
    <rPh sb="2" eb="3">
      <t>サダム</t>
    </rPh>
    <rPh sb="4" eb="5">
      <t>シ</t>
    </rPh>
    <rPh sb="6" eb="7">
      <t>デ</t>
    </rPh>
    <phoneticPr fontId="2"/>
  </si>
  <si>
    <t>変　動　支　出</t>
    <rPh sb="0" eb="1">
      <t>ヘン</t>
    </rPh>
    <rPh sb="2" eb="3">
      <t>ドウ</t>
    </rPh>
    <rPh sb="4" eb="5">
      <t>シ</t>
    </rPh>
    <rPh sb="6" eb="7">
      <t>デ</t>
    </rPh>
    <phoneticPr fontId="2"/>
  </si>
  <si>
    <t>事　業　支　出</t>
    <rPh sb="0" eb="1">
      <t>コト</t>
    </rPh>
    <rPh sb="2" eb="3">
      <t>ギョウ</t>
    </rPh>
    <rPh sb="4" eb="5">
      <t>シ</t>
    </rPh>
    <rPh sb="6" eb="7">
      <t>デ</t>
    </rPh>
    <phoneticPr fontId="2"/>
  </si>
  <si>
    <t>夫平均収入</t>
    <rPh sb="0" eb="1">
      <t>オット</t>
    </rPh>
    <rPh sb="1" eb="3">
      <t>ヘイキン</t>
    </rPh>
    <rPh sb="3" eb="5">
      <t>シュウニュウ</t>
    </rPh>
    <phoneticPr fontId="2"/>
  </si>
  <si>
    <t>入力します</t>
    <rPh sb="0" eb="2">
      <t>ニュウリョク</t>
    </rPh>
    <phoneticPr fontId="2"/>
  </si>
  <si>
    <t>電気代</t>
  </si>
  <si>
    <t>住宅（家賃）</t>
  </si>
  <si>
    <t>水道</t>
  </si>
  <si>
    <t>嗜好品</t>
  </si>
  <si>
    <t>ガソリン代</t>
  </si>
  <si>
    <t>保険料(掛捨て)</t>
  </si>
  <si>
    <t>保険料(貯蓄)</t>
  </si>
  <si>
    <t>スマホ</t>
  </si>
  <si>
    <t>お小遣い</t>
  </si>
  <si>
    <t>学校</t>
  </si>
  <si>
    <t>保育</t>
  </si>
  <si>
    <t>習い事</t>
  </si>
  <si>
    <t>食費</t>
  </si>
  <si>
    <t>外食費</t>
  </si>
  <si>
    <t>日用品</t>
  </si>
  <si>
    <t>交際費</t>
  </si>
  <si>
    <t>被服・美容</t>
  </si>
  <si>
    <t>子ども費</t>
  </si>
  <si>
    <t>ポイント利用分</t>
  </si>
  <si>
    <t>医療費</t>
  </si>
  <si>
    <t>事業雑費</t>
  </si>
  <si>
    <t>得：子供会費</t>
  </si>
  <si>
    <t>貯蓄・投資</t>
    <rPh sb="0" eb="2">
      <t>チョチク</t>
    </rPh>
    <rPh sb="3" eb="5">
      <t>トウシ</t>
    </rPh>
    <phoneticPr fontId="2"/>
  </si>
  <si>
    <t>税理士顧問料</t>
  </si>
  <si>
    <t>ガス</t>
  </si>
  <si>
    <t>カーローン</t>
  </si>
  <si>
    <t>夫NISA</t>
  </si>
  <si>
    <t>妻収入</t>
  </si>
  <si>
    <t>妻収入</t>
    <rPh sb="0" eb="3">
      <t>ツマシュウニュウ</t>
    </rPh>
    <phoneticPr fontId="2"/>
  </si>
  <si>
    <t>児童手当</t>
  </si>
  <si>
    <t>児童手当</t>
    <rPh sb="0" eb="2">
      <t>ジドウ</t>
    </rPh>
    <rPh sb="2" eb="4">
      <t>テアテ</t>
    </rPh>
    <phoneticPr fontId="2"/>
  </si>
  <si>
    <t>臨時収入</t>
  </si>
  <si>
    <t>臨時収入</t>
    <rPh sb="0" eb="4">
      <t>リンジシュウニュウ</t>
    </rPh>
    <phoneticPr fontId="2"/>
  </si>
  <si>
    <t>副収入</t>
  </si>
  <si>
    <t>マイクロ法人</t>
  </si>
  <si>
    <t>←翌年に支払う予定の消費税額（ざっくり）</t>
    <rPh sb="1" eb="3">
      <t>ヨクネン</t>
    </rPh>
    <rPh sb="4" eb="6">
      <t>シハラ</t>
    </rPh>
    <rPh sb="7" eb="9">
      <t>ヨテイ</t>
    </rPh>
    <rPh sb="10" eb="14">
      <t>ショウヒゼイガク</t>
    </rPh>
    <phoneticPr fontId="2"/>
  </si>
  <si>
    <t>妻NISA</t>
  </si>
  <si>
    <t>妻iDeCo</t>
  </si>
  <si>
    <t>夫iDeCo</t>
  </si>
  <si>
    <t>口座プール金</t>
  </si>
  <si>
    <t>小規模共済積立</t>
  </si>
  <si>
    <t>セーフティ共済</t>
  </si>
  <si>
    <t>年払い学資保険</t>
  </si>
  <si>
    <t>収入</t>
    <rPh sb="0" eb="2">
      <t>シュウニュウ</t>
    </rPh>
    <phoneticPr fontId="2"/>
  </si>
  <si>
    <t>雑費</t>
    <rPh sb="0" eb="2">
      <t>ザッピ</t>
    </rPh>
    <phoneticPr fontId="2"/>
  </si>
  <si>
    <t>通信費ＦＡＸ</t>
  </si>
  <si>
    <t>車両消耗品</t>
  </si>
  <si>
    <t>得：イベント</t>
    <rPh sb="0" eb="1">
      <t>トク</t>
    </rPh>
    <phoneticPr fontId="2"/>
  </si>
  <si>
    <t>得：会費</t>
    <rPh sb="0" eb="1">
      <t>トク</t>
    </rPh>
    <rPh sb="2" eb="4">
      <t>カイヒ</t>
    </rPh>
    <phoneticPr fontId="2"/>
  </si>
  <si>
    <t>得：旅行費用</t>
    <rPh sb="0" eb="1">
      <t>トク</t>
    </rPh>
    <rPh sb="2" eb="5">
      <t>リョコウヒ</t>
    </rPh>
    <rPh sb="5" eb="6">
      <t>ヨウ</t>
    </rPh>
    <phoneticPr fontId="2"/>
  </si>
  <si>
    <t>消耗雑費</t>
    <rPh sb="0" eb="2">
      <t>ショウモウ</t>
    </rPh>
    <rPh sb="2" eb="4">
      <t>ザッピ</t>
    </rPh>
    <phoneticPr fontId="2"/>
  </si>
  <si>
    <t>売上合計</t>
    <rPh sb="0" eb="2">
      <t>ウリアゲ</t>
    </rPh>
    <rPh sb="2" eb="4">
      <t>ゴウケイ</t>
    </rPh>
    <phoneticPr fontId="2"/>
  </si>
  <si>
    <t>青色専従者</t>
    <rPh sb="0" eb="5">
      <t>アオイロセンジュウシャ</t>
    </rPh>
    <phoneticPr fontId="2"/>
  </si>
  <si>
    <t>健康保険⑦</t>
    <rPh sb="0" eb="4">
      <t>ケンコウホケン</t>
    </rPh>
    <phoneticPr fontId="2"/>
  </si>
  <si>
    <t>健康保険⑧</t>
    <rPh sb="0" eb="4">
      <t>ケンコウホケン</t>
    </rPh>
    <phoneticPr fontId="2"/>
  </si>
  <si>
    <t>項目</t>
    <rPh sb="0" eb="2">
      <t>コウモク</t>
    </rPh>
    <phoneticPr fontId="2"/>
  </si>
  <si>
    <t>予算</t>
    <rPh sb="0" eb="2">
      <t>ヨサン</t>
    </rPh>
    <phoneticPr fontId="2"/>
  </si>
  <si>
    <t>実績</t>
    <rPh sb="0" eb="2">
      <t>ジッセキ</t>
    </rPh>
    <phoneticPr fontId="2"/>
  </si>
  <si>
    <t>2024年＊特別費計画</t>
    <rPh sb="4" eb="5">
      <t>ネン</t>
    </rPh>
    <rPh sb="6" eb="9">
      <t>トクベツヒ</t>
    </rPh>
    <rPh sb="9" eb="11">
      <t>ケイカク</t>
    </rPh>
    <phoneticPr fontId="2"/>
  </si>
  <si>
    <t>合計</t>
    <rPh sb="0" eb="2">
      <t>ゴウケイ</t>
    </rPh>
    <phoneticPr fontId="2"/>
  </si>
  <si>
    <t>１  月</t>
    <rPh sb="3" eb="4">
      <t>ガツ</t>
    </rPh>
    <phoneticPr fontId="2"/>
  </si>
  <si>
    <t>２  月</t>
    <rPh sb="3" eb="4">
      <t>ガツ</t>
    </rPh>
    <phoneticPr fontId="2"/>
  </si>
  <si>
    <t>３  月</t>
    <rPh sb="3" eb="4">
      <t>ガツ</t>
    </rPh>
    <phoneticPr fontId="2"/>
  </si>
  <si>
    <t>４  月</t>
    <rPh sb="3" eb="4">
      <t>ガツ</t>
    </rPh>
    <phoneticPr fontId="2"/>
  </si>
  <si>
    <t>５  月</t>
    <phoneticPr fontId="2"/>
  </si>
  <si>
    <t>６  月</t>
  </si>
  <si>
    <t>７  月</t>
  </si>
  <si>
    <t>８  月</t>
  </si>
  <si>
    <t>9  月</t>
    <phoneticPr fontId="2"/>
  </si>
  <si>
    <t>10  月</t>
  </si>
  <si>
    <t>11  月</t>
  </si>
  <si>
    <t>12  月</t>
  </si>
  <si>
    <t>小学入学準備</t>
    <rPh sb="0" eb="2">
      <t>ショウガク</t>
    </rPh>
    <rPh sb="2" eb="4">
      <t>ニュウガク</t>
    </rPh>
    <rPh sb="4" eb="6">
      <t>ジュンビ</t>
    </rPh>
    <phoneticPr fontId="2"/>
  </si>
  <si>
    <t>火災保険更新</t>
    <rPh sb="0" eb="6">
      <t>カサイホケンコウシン</t>
    </rPh>
    <phoneticPr fontId="2"/>
  </si>
  <si>
    <t>直接入力して使ってください</t>
    <rPh sb="0" eb="2">
      <t>チョクセツ</t>
    </rPh>
    <rPh sb="2" eb="4">
      <t>ニュウリョク</t>
    </rPh>
    <rPh sb="6" eb="7">
      <t>ツカ</t>
    </rPh>
    <phoneticPr fontId="2"/>
  </si>
  <si>
    <t>2023年：個人事業に関する入力欄</t>
    <rPh sb="4" eb="5">
      <t>ネン</t>
    </rPh>
    <rPh sb="6" eb="10">
      <t>コジンジギョウ</t>
    </rPh>
    <rPh sb="11" eb="12">
      <t>カン</t>
    </rPh>
    <rPh sb="14" eb="16">
      <t>ニュウリョク</t>
    </rPh>
    <rPh sb="16" eb="17">
      <t>ラン</t>
    </rPh>
    <phoneticPr fontId="2"/>
  </si>
  <si>
    <t>2024年：個人事業に関する入力欄</t>
    <rPh sb="4" eb="5">
      <t>ネン</t>
    </rPh>
    <rPh sb="6" eb="10">
      <t>コジンジギョウ</t>
    </rPh>
    <rPh sb="11" eb="12">
      <t>カン</t>
    </rPh>
    <rPh sb="14" eb="17">
      <t>ニュウリョクラン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</si>
</sst>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¥&quot;#,##0;&quot;¥&quot;\-#,##0"/>
    <numFmt numFmtId="6" formatCode="&quot;¥&quot;#,##0;[Red]&quot;¥&quot;\-#,##0"/>
    <numFmt numFmtId="176" formatCode="d"/>
    <numFmt numFmtId="177" formatCode="#,###"/>
    <numFmt numFmtId="178" formatCode="0&quot;月&quot;"/>
    <numFmt numFmtId="179" formatCode="yyyy/m/d;@"/>
  </numFmts>
  <fonts count="36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8"/>
      <color theme="1"/>
      <name val="BIZ UDPゴシック"/>
      <family val="3"/>
      <charset val="128"/>
    </font>
    <font>
      <sz val="11"/>
      <color theme="1"/>
      <name val="Segoe UI Symbol"/>
      <family val="3"/>
    </font>
    <font>
      <sz val="11"/>
      <color theme="0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11"/>
      <name val="BIZ UDPゴシック"/>
      <family val="3"/>
      <charset val="128"/>
    </font>
    <font>
      <sz val="35"/>
      <color theme="0"/>
      <name val="BIZ UDPゴシック"/>
      <family val="3"/>
      <charset val="128"/>
    </font>
    <font>
      <b/>
      <sz val="18"/>
      <color theme="9" tint="-0.499984740745262"/>
      <name val="BIZ UDPゴシック"/>
      <family val="3"/>
      <charset val="128"/>
    </font>
    <font>
      <sz val="20"/>
      <color theme="1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b/>
      <sz val="12"/>
      <color theme="4" tint="-0.249977111117893"/>
      <name val="BIZ UDPゴシック"/>
      <family val="3"/>
      <charset val="128"/>
    </font>
    <font>
      <b/>
      <sz val="11"/>
      <color theme="4" tint="-0.249977111117893"/>
      <name val="BIZ UDPゴシック"/>
      <family val="3"/>
      <charset val="128"/>
    </font>
    <font>
      <sz val="6"/>
      <color theme="0"/>
      <name val="BIZ UDPゴシック"/>
      <family val="3"/>
      <charset val="128"/>
    </font>
    <font>
      <sz val="24"/>
      <color theme="1" tint="0.34998626667073579"/>
      <name val="BIZ UDPゴシック"/>
      <family val="3"/>
      <charset val="128"/>
    </font>
    <font>
      <b/>
      <sz val="9"/>
      <color indexed="81"/>
      <name val="MS P ゴシック"/>
      <family val="3"/>
      <charset val="128"/>
    </font>
    <font>
      <sz val="16"/>
      <name val="BIZ UDPゴシック"/>
      <family val="3"/>
      <charset val="128"/>
    </font>
    <font>
      <sz val="28"/>
      <color theme="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sz val="16"/>
      <color theme="0"/>
      <name val="BIZ UDPゴシック"/>
      <family val="3"/>
      <charset val="128"/>
    </font>
    <font>
      <b/>
      <sz val="14"/>
      <color indexed="81"/>
      <name val="MS P ゴシック"/>
      <family val="3"/>
      <charset val="128"/>
    </font>
    <font>
      <sz val="10"/>
      <color theme="1"/>
      <name val="BIZ UDPゴシック"/>
      <family val="3"/>
      <charset val="128"/>
    </font>
    <font>
      <b/>
      <sz val="12"/>
      <color indexed="81"/>
      <name val="MS P ゴシック"/>
      <family val="3"/>
      <charset val="128"/>
    </font>
    <font>
      <sz val="12"/>
      <color theme="1"/>
      <name val="BIZ UDPゴシック"/>
      <family val="3"/>
      <charset val="128"/>
    </font>
    <font>
      <sz val="12"/>
      <color rgb="FFFF0000"/>
      <name val="BIZ UDPゴシック"/>
      <family val="3"/>
      <charset val="128"/>
    </font>
    <font>
      <sz val="24"/>
      <color theme="1"/>
      <name val="BIZ UDPゴシック"/>
      <family val="3"/>
      <charset val="128"/>
    </font>
    <font>
      <sz val="24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</fonts>
  <fills count="1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5B8EA"/>
        <bgColor indexed="64"/>
      </patternFill>
    </fill>
    <fill>
      <patternFill patternType="solid">
        <fgColor rgb="FF8DFBC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49998474074526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medium">
        <color rgb="FF4C2649"/>
      </left>
      <right style="thin">
        <color theme="2" tint="-0.749961851863155"/>
      </right>
      <top style="medium">
        <color rgb="FF4C2649"/>
      </top>
      <bottom style="thin">
        <color rgb="FF4C2649"/>
      </bottom>
      <diagonal/>
    </border>
    <border>
      <left style="thin">
        <color theme="2" tint="-0.749961851863155"/>
      </left>
      <right style="thin">
        <color theme="2" tint="-0.749961851863155"/>
      </right>
      <top style="medium">
        <color rgb="FF4C2649"/>
      </top>
      <bottom style="thin">
        <color rgb="FF4C2649"/>
      </bottom>
      <diagonal/>
    </border>
    <border>
      <left style="thin">
        <color theme="2" tint="-0.749961851863155"/>
      </left>
      <right style="medium">
        <color rgb="FF4C2649"/>
      </right>
      <top style="medium">
        <color rgb="FF4C2649"/>
      </top>
      <bottom style="thin">
        <color rgb="FF4C2649"/>
      </bottom>
      <diagonal/>
    </border>
    <border>
      <left style="medium">
        <color rgb="FF4C2649"/>
      </left>
      <right style="thin">
        <color theme="2" tint="-0.749961851863155"/>
      </right>
      <top style="thin">
        <color rgb="FF4C2649"/>
      </top>
      <bottom style="thin">
        <color rgb="FF4C2649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rgb="FF4C2649"/>
      </top>
      <bottom style="thin">
        <color rgb="FF4C2649"/>
      </bottom>
      <diagonal/>
    </border>
    <border>
      <left style="thin">
        <color theme="2" tint="-0.749961851863155"/>
      </left>
      <right style="medium">
        <color rgb="FF4C2649"/>
      </right>
      <top style="thin">
        <color rgb="FF4C2649"/>
      </top>
      <bottom style="thin">
        <color rgb="FF4C2649"/>
      </bottom>
      <diagonal/>
    </border>
    <border>
      <left style="medium">
        <color rgb="FF4C2649"/>
      </left>
      <right style="thin">
        <color theme="2" tint="-0.749961851863155"/>
      </right>
      <top/>
      <bottom style="thin">
        <color rgb="FF4C2649"/>
      </bottom>
      <diagonal/>
    </border>
    <border>
      <left style="thin">
        <color theme="2" tint="-0.749961851863155"/>
      </left>
      <right style="thin">
        <color theme="2" tint="-0.749961851863155"/>
      </right>
      <top/>
      <bottom style="thin">
        <color rgb="FF4C2649"/>
      </bottom>
      <diagonal/>
    </border>
    <border>
      <left style="thin">
        <color theme="2" tint="-0.749961851863155"/>
      </left>
      <right style="medium">
        <color rgb="FF4C2649"/>
      </right>
      <top/>
      <bottom style="thin">
        <color rgb="FF4C2649"/>
      </bottom>
      <diagonal/>
    </border>
    <border>
      <left style="medium">
        <color rgb="FF4C2649"/>
      </left>
      <right style="thin">
        <color theme="2" tint="-0.749961851863155"/>
      </right>
      <top style="thin">
        <color rgb="FF4C2649"/>
      </top>
      <bottom style="double">
        <color indexed="64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rgb="FF4C2649"/>
      </top>
      <bottom style="double">
        <color indexed="64"/>
      </bottom>
      <diagonal/>
    </border>
    <border>
      <left style="thin">
        <color theme="2" tint="-0.749961851863155"/>
      </left>
      <right style="medium">
        <color rgb="FF4C2649"/>
      </right>
      <top style="thin">
        <color rgb="FF4C2649"/>
      </top>
      <bottom style="double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</cellStyleXfs>
  <cellXfs count="219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left" vertical="center"/>
    </xf>
    <xf numFmtId="38" fontId="4" fillId="0" borderId="0" xfId="1" applyFont="1" applyAlignment="1">
      <alignment horizontal="right" vertical="center"/>
    </xf>
    <xf numFmtId="14" fontId="21" fillId="0" borderId="0" xfId="0" applyNumberFormat="1" applyFont="1" applyAlignment="1">
      <alignment horizontal="center" vertical="center"/>
    </xf>
    <xf numFmtId="38" fontId="21" fillId="0" borderId="0" xfId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38" fontId="15" fillId="0" borderId="0" xfId="1" applyFont="1" applyFill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38" fontId="22" fillId="15" borderId="0" xfId="1" applyFont="1" applyFill="1" applyAlignment="1">
      <alignment horizontal="center" vertical="center"/>
    </xf>
    <xf numFmtId="0" fontId="22" fillId="15" borderId="0" xfId="0" applyFont="1" applyFill="1" applyAlignment="1">
      <alignment horizontal="center" vertical="center"/>
    </xf>
    <xf numFmtId="0" fontId="22" fillId="15" borderId="0" xfId="0" applyFont="1" applyFill="1" applyAlignment="1">
      <alignment horizontal="left" vertical="center"/>
    </xf>
    <xf numFmtId="176" fontId="18" fillId="0" borderId="9" xfId="0" applyNumberFormat="1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176" fontId="18" fillId="0" borderId="5" xfId="0" applyNumberFormat="1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176" fontId="5" fillId="0" borderId="9" xfId="1" applyNumberFormat="1" applyFont="1" applyBorder="1" applyAlignment="1">
      <alignment horizontal="left" vertical="center"/>
    </xf>
    <xf numFmtId="38" fontId="4" fillId="0" borderId="5" xfId="1" applyFont="1" applyBorder="1" applyAlignment="1">
      <alignment horizontal="left" vertical="center"/>
    </xf>
    <xf numFmtId="176" fontId="5" fillId="0" borderId="5" xfId="1" applyNumberFormat="1" applyFont="1" applyBorder="1" applyAlignment="1">
      <alignment horizontal="left" vertical="center"/>
    </xf>
    <xf numFmtId="38" fontId="4" fillId="0" borderId="5" xfId="1" applyFont="1" applyBorder="1" applyAlignment="1">
      <alignment horizontal="right" vertical="center"/>
    </xf>
    <xf numFmtId="38" fontId="4" fillId="0" borderId="6" xfId="1" applyFont="1" applyBorder="1" applyAlignment="1">
      <alignment horizontal="right" vertical="center"/>
    </xf>
    <xf numFmtId="38" fontId="4" fillId="0" borderId="2" xfId="1" applyFont="1" applyBorder="1" applyAlignment="1">
      <alignment horizontal="left" vertical="center"/>
    </xf>
    <xf numFmtId="38" fontId="4" fillId="0" borderId="2" xfId="1" applyFont="1" applyBorder="1" applyAlignment="1">
      <alignment horizontal="right" vertical="center"/>
    </xf>
    <xf numFmtId="38" fontId="4" fillId="0" borderId="4" xfId="1" applyFont="1" applyBorder="1" applyAlignment="1">
      <alignment horizontal="right" vertical="center"/>
    </xf>
    <xf numFmtId="176" fontId="20" fillId="0" borderId="9" xfId="1" applyNumberFormat="1" applyFont="1" applyBorder="1" applyAlignment="1">
      <alignment horizontal="left" vertical="center"/>
    </xf>
    <xf numFmtId="176" fontId="20" fillId="0" borderId="5" xfId="1" applyNumberFormat="1" applyFont="1" applyBorder="1" applyAlignment="1">
      <alignment horizontal="left" vertical="center"/>
    </xf>
    <xf numFmtId="38" fontId="4" fillId="0" borderId="6" xfId="1" applyFont="1" applyBorder="1" applyAlignment="1">
      <alignment horizontal="left" vertical="center"/>
    </xf>
    <xf numFmtId="38" fontId="4" fillId="0" borderId="4" xfId="1" applyFont="1" applyBorder="1" applyAlignment="1">
      <alignment horizontal="left" vertical="center"/>
    </xf>
    <xf numFmtId="176" fontId="4" fillId="0" borderId="10" xfId="0" applyNumberFormat="1" applyFont="1" applyBorder="1" applyAlignment="1">
      <alignment horizontal="left" vertical="center"/>
    </xf>
    <xf numFmtId="0" fontId="4" fillId="0" borderId="0" xfId="0" applyFont="1" applyAlignment="1">
      <alignment vertical="center" shrinkToFit="1"/>
    </xf>
    <xf numFmtId="177" fontId="4" fillId="5" borderId="5" xfId="0" applyNumberFormat="1" applyFont="1" applyFill="1" applyBorder="1" applyAlignment="1">
      <alignment vertical="center" shrinkToFit="1"/>
    </xf>
    <xf numFmtId="38" fontId="4" fillId="5" borderId="2" xfId="1" applyFont="1" applyFill="1" applyBorder="1" applyAlignment="1" applyProtection="1">
      <alignment vertical="center" shrinkToFit="1"/>
    </xf>
    <xf numFmtId="177" fontId="4" fillId="9" borderId="5" xfId="0" applyNumberFormat="1" applyFont="1" applyFill="1" applyBorder="1" applyAlignment="1">
      <alignment vertical="center" shrinkToFit="1"/>
    </xf>
    <xf numFmtId="38" fontId="4" fillId="9" borderId="2" xfId="1" applyFont="1" applyFill="1" applyBorder="1" applyAlignment="1" applyProtection="1">
      <alignment vertical="center" shrinkToFit="1"/>
    </xf>
    <xf numFmtId="177" fontId="4" fillId="8" borderId="5" xfId="0" applyNumberFormat="1" applyFont="1" applyFill="1" applyBorder="1" applyAlignment="1">
      <alignment vertical="center" shrinkToFit="1"/>
    </xf>
    <xf numFmtId="38" fontId="4" fillId="8" borderId="2" xfId="1" applyFont="1" applyFill="1" applyBorder="1" applyAlignment="1" applyProtection="1">
      <alignment vertical="center" shrinkToFit="1"/>
    </xf>
    <xf numFmtId="0" fontId="4" fillId="5" borderId="12" xfId="0" applyFont="1" applyFill="1" applyBorder="1" applyAlignment="1">
      <alignment vertical="center" shrinkToFit="1"/>
    </xf>
    <xf numFmtId="6" fontId="4" fillId="5" borderId="13" xfId="2" applyFont="1" applyFill="1" applyBorder="1" applyAlignment="1" applyProtection="1">
      <alignment vertical="center" shrinkToFit="1"/>
    </xf>
    <xf numFmtId="0" fontId="4" fillId="9" borderId="12" xfId="0" applyFont="1" applyFill="1" applyBorder="1" applyAlignment="1">
      <alignment vertical="center" shrinkToFit="1"/>
    </xf>
    <xf numFmtId="6" fontId="4" fillId="9" borderId="13" xfId="2" applyFont="1" applyFill="1" applyBorder="1" applyAlignment="1" applyProtection="1">
      <alignment vertical="center" shrinkToFit="1"/>
    </xf>
    <xf numFmtId="0" fontId="4" fillId="8" borderId="12" xfId="0" applyFont="1" applyFill="1" applyBorder="1" applyAlignment="1">
      <alignment vertical="center" shrinkToFit="1"/>
    </xf>
    <xf numFmtId="6" fontId="4" fillId="8" borderId="13" xfId="2" applyFont="1" applyFill="1" applyBorder="1" applyAlignment="1" applyProtection="1">
      <alignment vertical="center" shrinkToFit="1"/>
    </xf>
    <xf numFmtId="0" fontId="4" fillId="0" borderId="0" xfId="0" applyFont="1" applyProtection="1">
      <alignment vertical="center"/>
      <protection locked="0"/>
    </xf>
    <xf numFmtId="0" fontId="4" fillId="0" borderId="9" xfId="0" applyFont="1" applyBorder="1" applyAlignment="1" applyProtection="1">
      <alignment vertical="center" shrinkToFit="1"/>
      <protection locked="0"/>
    </xf>
    <xf numFmtId="38" fontId="4" fillId="0" borderId="10" xfId="1" applyFont="1" applyFill="1" applyBorder="1" applyAlignment="1" applyProtection="1">
      <alignment vertical="center" shrinkToFit="1"/>
      <protection locked="0"/>
    </xf>
    <xf numFmtId="0" fontId="4" fillId="0" borderId="5" xfId="0" applyFont="1" applyBorder="1" applyAlignment="1" applyProtection="1">
      <alignment vertical="center" shrinkToFit="1"/>
      <protection locked="0"/>
    </xf>
    <xf numFmtId="38" fontId="4" fillId="0" borderId="2" xfId="1" applyFont="1" applyFill="1" applyBorder="1" applyAlignment="1" applyProtection="1">
      <alignment vertical="center" shrinkToFit="1"/>
      <protection locked="0"/>
    </xf>
    <xf numFmtId="0" fontId="4" fillId="0" borderId="6" xfId="0" applyFont="1" applyBorder="1" applyAlignment="1" applyProtection="1">
      <alignment vertical="center" shrinkToFit="1"/>
      <protection locked="0"/>
    </xf>
    <xf numFmtId="38" fontId="4" fillId="0" borderId="4" xfId="1" applyFont="1" applyFill="1" applyBorder="1" applyAlignment="1" applyProtection="1">
      <alignment vertical="center" shrinkToFit="1"/>
      <protection locked="0"/>
    </xf>
    <xf numFmtId="38" fontId="4" fillId="13" borderId="10" xfId="1" applyFont="1" applyFill="1" applyBorder="1" applyProtection="1">
      <alignment vertical="center"/>
      <protection locked="0"/>
    </xf>
    <xf numFmtId="38" fontId="4" fillId="13" borderId="2" xfId="1" applyFont="1" applyFill="1" applyBorder="1" applyProtection="1">
      <alignment vertical="center"/>
      <protection locked="0"/>
    </xf>
    <xf numFmtId="38" fontId="4" fillId="13" borderId="4" xfId="1" applyFont="1" applyFill="1" applyBorder="1" applyProtection="1">
      <alignment vertical="center"/>
      <protection locked="0"/>
    </xf>
    <xf numFmtId="177" fontId="3" fillId="0" borderId="25" xfId="1" applyNumberFormat="1" applyFont="1" applyBorder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4" fillId="0" borderId="0" xfId="1" applyFont="1" applyAlignment="1" applyProtection="1">
      <alignment horizontal="center" vertical="center"/>
      <protection locked="0"/>
    </xf>
    <xf numFmtId="179" fontId="4" fillId="0" borderId="0" xfId="0" applyNumberFormat="1" applyFont="1" applyProtection="1">
      <alignment vertical="center"/>
      <protection locked="0"/>
    </xf>
    <xf numFmtId="38" fontId="4" fillId="0" borderId="0" xfId="1" applyFont="1" applyProtection="1">
      <alignment vertical="center"/>
      <protection locked="0"/>
    </xf>
    <xf numFmtId="0" fontId="4" fillId="6" borderId="9" xfId="0" applyFont="1" applyFill="1" applyBorder="1" applyAlignment="1" applyProtection="1">
      <alignment vertical="center" shrinkToFit="1"/>
      <protection locked="0"/>
    </xf>
    <xf numFmtId="38" fontId="4" fillId="0" borderId="0" xfId="1" applyFont="1" applyAlignment="1" applyProtection="1">
      <alignment vertical="center" shrinkToFit="1"/>
    </xf>
    <xf numFmtId="55" fontId="12" fillId="0" borderId="0" xfId="0" applyNumberFormat="1" applyFont="1" applyAlignment="1">
      <alignment vertical="center" shrinkToFit="1"/>
    </xf>
    <xf numFmtId="0" fontId="10" fillId="10" borderId="15" xfId="0" applyFont="1" applyFill="1" applyBorder="1" applyAlignment="1">
      <alignment horizontal="center" vertical="center" shrinkToFit="1"/>
    </xf>
    <xf numFmtId="0" fontId="10" fillId="10" borderId="16" xfId="0" applyFont="1" applyFill="1" applyBorder="1" applyAlignment="1">
      <alignment horizontal="center" vertical="center" shrinkToFit="1"/>
    </xf>
    <xf numFmtId="0" fontId="9" fillId="10" borderId="17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38" fontId="4" fillId="6" borderId="10" xfId="1" applyFont="1" applyFill="1" applyBorder="1" applyAlignment="1" applyProtection="1">
      <alignment vertical="center" shrinkToFit="1"/>
    </xf>
    <xf numFmtId="0" fontId="8" fillId="0" borderId="0" xfId="0" applyFont="1" applyAlignment="1">
      <alignment vertical="center" shrinkToFit="1"/>
    </xf>
    <xf numFmtId="0" fontId="4" fillId="4" borderId="18" xfId="0" applyFont="1" applyFill="1" applyBorder="1" applyAlignment="1">
      <alignment vertical="center" shrinkToFit="1"/>
    </xf>
    <xf numFmtId="6" fontId="4" fillId="6" borderId="19" xfId="2" applyFont="1" applyFill="1" applyBorder="1" applyAlignment="1" applyProtection="1">
      <alignment vertical="center" shrinkToFit="1"/>
    </xf>
    <xf numFmtId="9" fontId="4" fillId="6" borderId="20" xfId="0" applyNumberFormat="1" applyFont="1" applyFill="1" applyBorder="1" applyAlignment="1">
      <alignment vertical="center" shrinkToFit="1"/>
    </xf>
    <xf numFmtId="9" fontId="4" fillId="0" borderId="0" xfId="0" applyNumberFormat="1" applyFont="1" applyAlignment="1">
      <alignment vertical="center" shrinkToFit="1"/>
    </xf>
    <xf numFmtId="0" fontId="4" fillId="6" borderId="5" xfId="0" applyFont="1" applyFill="1" applyBorder="1" applyAlignment="1">
      <alignment vertical="center" shrinkToFit="1"/>
    </xf>
    <xf numFmtId="38" fontId="4" fillId="6" borderId="2" xfId="1" applyFont="1" applyFill="1" applyBorder="1" applyAlignment="1" applyProtection="1">
      <alignment vertical="center" shrinkToFit="1"/>
    </xf>
    <xf numFmtId="0" fontId="4" fillId="5" borderId="18" xfId="0" applyFont="1" applyFill="1" applyBorder="1" applyAlignment="1">
      <alignment vertical="center" shrinkToFit="1"/>
    </xf>
    <xf numFmtId="6" fontId="4" fillId="5" borderId="19" xfId="2" applyFont="1" applyFill="1" applyBorder="1" applyAlignment="1" applyProtection="1">
      <alignment vertical="center" shrinkToFit="1"/>
    </xf>
    <xf numFmtId="9" fontId="4" fillId="5" borderId="20" xfId="0" applyNumberFormat="1" applyFont="1" applyFill="1" applyBorder="1" applyAlignment="1">
      <alignment vertical="center" shrinkToFit="1"/>
    </xf>
    <xf numFmtId="0" fontId="4" fillId="9" borderId="18" xfId="0" applyFont="1" applyFill="1" applyBorder="1" applyAlignment="1">
      <alignment vertical="center" shrinkToFit="1"/>
    </xf>
    <xf numFmtId="6" fontId="4" fillId="9" borderId="19" xfId="2" applyFont="1" applyFill="1" applyBorder="1" applyAlignment="1" applyProtection="1">
      <alignment vertical="center" shrinkToFit="1"/>
    </xf>
    <xf numFmtId="9" fontId="4" fillId="9" borderId="20" xfId="0" applyNumberFormat="1" applyFont="1" applyFill="1" applyBorder="1" applyAlignment="1">
      <alignment vertical="center" shrinkToFit="1"/>
    </xf>
    <xf numFmtId="0" fontId="4" fillId="8" borderId="18" xfId="0" applyFont="1" applyFill="1" applyBorder="1" applyAlignment="1">
      <alignment vertical="center" shrinkToFit="1"/>
    </xf>
    <xf numFmtId="6" fontId="4" fillId="8" borderId="19" xfId="2" applyFont="1" applyFill="1" applyBorder="1" applyAlignment="1" applyProtection="1">
      <alignment vertical="center" shrinkToFit="1"/>
    </xf>
    <xf numFmtId="9" fontId="4" fillId="8" borderId="20" xfId="0" applyNumberFormat="1" applyFont="1" applyFill="1" applyBorder="1" applyAlignment="1">
      <alignment vertical="center" shrinkToFit="1"/>
    </xf>
    <xf numFmtId="0" fontId="4" fillId="2" borderId="18" xfId="0" applyFont="1" applyFill="1" applyBorder="1" applyAlignment="1">
      <alignment vertical="center" shrinkToFit="1"/>
    </xf>
    <xf numFmtId="6" fontId="4" fillId="2" borderId="19" xfId="2" applyFont="1" applyFill="1" applyBorder="1" applyAlignment="1" applyProtection="1">
      <alignment vertical="center" shrinkToFit="1"/>
    </xf>
    <xf numFmtId="9" fontId="4" fillId="2" borderId="20" xfId="0" applyNumberFormat="1" applyFont="1" applyFill="1" applyBorder="1" applyAlignment="1">
      <alignment vertical="center" shrinkToFit="1"/>
    </xf>
    <xf numFmtId="0" fontId="11" fillId="10" borderId="21" xfId="0" applyFont="1" applyFill="1" applyBorder="1" applyAlignment="1">
      <alignment horizontal="right" vertical="center" shrinkToFit="1"/>
    </xf>
    <xf numFmtId="5" fontId="11" fillId="10" borderId="22" xfId="0" applyNumberFormat="1" applyFont="1" applyFill="1" applyBorder="1" applyAlignment="1">
      <alignment vertical="center" shrinkToFit="1"/>
    </xf>
    <xf numFmtId="9" fontId="4" fillId="10" borderId="23" xfId="0" applyNumberFormat="1" applyFont="1" applyFill="1" applyBorder="1" applyAlignment="1">
      <alignment vertical="center" shrinkToFit="1"/>
    </xf>
    <xf numFmtId="0" fontId="4" fillId="6" borderId="12" xfId="0" applyFont="1" applyFill="1" applyBorder="1" applyAlignment="1">
      <alignment vertical="center" shrinkToFit="1"/>
    </xf>
    <xf numFmtId="6" fontId="4" fillId="6" borderId="13" xfId="0" applyNumberFormat="1" applyFont="1" applyFill="1" applyBorder="1" applyAlignment="1">
      <alignment vertical="center" shrinkToFit="1"/>
    </xf>
    <xf numFmtId="0" fontId="4" fillId="2" borderId="9" xfId="0" applyFont="1" applyFill="1" applyBorder="1" applyAlignment="1">
      <alignment vertical="center" shrinkToFit="1"/>
    </xf>
    <xf numFmtId="38" fontId="4" fillId="2" borderId="10" xfId="1" applyFont="1" applyFill="1" applyBorder="1" applyAlignment="1" applyProtection="1">
      <alignment vertical="center" shrinkToFit="1"/>
    </xf>
    <xf numFmtId="0" fontId="4" fillId="2" borderId="5" xfId="0" applyFont="1" applyFill="1" applyBorder="1" applyAlignment="1">
      <alignment vertical="center" shrinkToFit="1"/>
    </xf>
    <xf numFmtId="38" fontId="4" fillId="2" borderId="2" xfId="1" applyFont="1" applyFill="1" applyBorder="1" applyAlignment="1" applyProtection="1">
      <alignment vertical="center" shrinkToFit="1"/>
    </xf>
    <xf numFmtId="0" fontId="4" fillId="2" borderId="6" xfId="0" applyFont="1" applyFill="1" applyBorder="1" applyAlignment="1">
      <alignment vertical="center" shrinkToFit="1"/>
    </xf>
    <xf numFmtId="38" fontId="4" fillId="2" borderId="4" xfId="1" applyFont="1" applyFill="1" applyBorder="1" applyAlignment="1" applyProtection="1">
      <alignment vertical="center" shrinkToFit="1"/>
    </xf>
    <xf numFmtId="0" fontId="4" fillId="2" borderId="12" xfId="0" applyFont="1" applyFill="1" applyBorder="1" applyAlignment="1">
      <alignment vertical="center" shrinkToFit="1"/>
    </xf>
    <xf numFmtId="6" fontId="4" fillId="2" borderId="13" xfId="0" applyNumberFormat="1" applyFont="1" applyFill="1" applyBorder="1" applyAlignment="1">
      <alignment vertical="center" shrinkToFit="1"/>
    </xf>
    <xf numFmtId="177" fontId="26" fillId="0" borderId="0" xfId="0" applyNumberFormat="1" applyFont="1" applyAlignment="1">
      <alignment horizontal="left" vertical="center"/>
    </xf>
    <xf numFmtId="177" fontId="26" fillId="0" borderId="0" xfId="0" applyNumberFormat="1" applyFont="1" applyAlignment="1">
      <alignment horizontal="left" vertical="center" shrinkToFit="1"/>
    </xf>
    <xf numFmtId="177" fontId="26" fillId="0" borderId="0" xfId="0" applyNumberFormat="1" applyFont="1">
      <alignment vertical="center"/>
    </xf>
    <xf numFmtId="0" fontId="4" fillId="0" borderId="0" xfId="0" applyFont="1" applyAlignment="1">
      <alignment horizontal="center" vertical="center"/>
    </xf>
    <xf numFmtId="0" fontId="29" fillId="0" borderId="0" xfId="0" applyFont="1" applyProtection="1">
      <alignment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179" fontId="29" fillId="0" borderId="0" xfId="0" applyNumberFormat="1" applyFont="1" applyProtection="1">
      <alignment vertical="center"/>
      <protection locked="0"/>
    </xf>
    <xf numFmtId="38" fontId="3" fillId="0" borderId="0" xfId="1" applyFont="1" applyProtection="1">
      <alignment vertical="center"/>
    </xf>
    <xf numFmtId="177" fontId="16" fillId="0" borderId="0" xfId="1" applyNumberFormat="1" applyFont="1" applyProtection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vertical="center" shrinkToFit="1"/>
    </xf>
    <xf numFmtId="38" fontId="3" fillId="0" borderId="0" xfId="1" applyFont="1" applyAlignment="1" applyProtection="1">
      <alignment vertical="center" shrinkToFit="1"/>
    </xf>
    <xf numFmtId="0" fontId="3" fillId="0" borderId="0" xfId="0" applyFont="1" applyAlignment="1">
      <alignment horizontal="left" vertical="center" shrinkToFit="1"/>
    </xf>
    <xf numFmtId="38" fontId="27" fillId="18" borderId="25" xfId="1" applyFont="1" applyFill="1" applyBorder="1" applyAlignment="1" applyProtection="1">
      <alignment horizontal="center" vertical="center"/>
    </xf>
    <xf numFmtId="177" fontId="27" fillId="18" borderId="25" xfId="1" applyNumberFormat="1" applyFont="1" applyFill="1" applyBorder="1" applyAlignment="1" applyProtection="1">
      <alignment horizontal="center" vertical="center"/>
    </xf>
    <xf numFmtId="178" fontId="27" fillId="18" borderId="25" xfId="0" applyNumberFormat="1" applyFont="1" applyFill="1" applyBorder="1" applyAlignment="1">
      <alignment horizontal="center" vertical="center"/>
    </xf>
    <xf numFmtId="0" fontId="27" fillId="18" borderId="25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38" fontId="3" fillId="0" borderId="25" xfId="1" applyFont="1" applyBorder="1" applyProtection="1">
      <alignment vertical="center"/>
    </xf>
    <xf numFmtId="177" fontId="3" fillId="0" borderId="0" xfId="1" applyNumberFormat="1" applyFont="1" applyProtection="1">
      <alignment vertical="center"/>
    </xf>
    <xf numFmtId="38" fontId="3" fillId="0" borderId="0" xfId="1" applyFont="1" applyAlignment="1" applyProtection="1">
      <alignment horizontal="left" vertical="center" shrinkToFit="1"/>
    </xf>
    <xf numFmtId="0" fontId="4" fillId="13" borderId="9" xfId="0" applyFont="1" applyFill="1" applyBorder="1" applyAlignment="1">
      <alignment horizontal="center" vertical="center" shrinkToFit="1"/>
    </xf>
    <xf numFmtId="0" fontId="4" fillId="13" borderId="5" xfId="0" applyFont="1" applyFill="1" applyBorder="1" applyAlignment="1">
      <alignment horizontal="center" vertical="center" shrinkToFit="1"/>
    </xf>
    <xf numFmtId="0" fontId="6" fillId="0" borderId="0" xfId="0" applyFont="1">
      <alignment vertical="center"/>
    </xf>
    <xf numFmtId="0" fontId="4" fillId="13" borderId="6" xfId="0" applyFont="1" applyFill="1" applyBorder="1" applyAlignment="1">
      <alignment horizontal="center" vertical="center" shrinkToFit="1"/>
    </xf>
    <xf numFmtId="38" fontId="31" fillId="0" borderId="0" xfId="1" applyFont="1" applyAlignment="1" applyProtection="1">
      <alignment vertical="center" shrinkToFit="1"/>
    </xf>
    <xf numFmtId="38" fontId="31" fillId="0" borderId="0" xfId="1" applyFont="1" applyProtection="1">
      <alignment vertical="center"/>
    </xf>
    <xf numFmtId="0" fontId="31" fillId="0" borderId="0" xfId="0" applyFont="1" applyAlignment="1">
      <alignment horizontal="left" vertical="center" shrinkToFit="1"/>
    </xf>
    <xf numFmtId="0" fontId="31" fillId="0" borderId="0" xfId="0" applyFont="1" applyAlignment="1">
      <alignment vertical="center" shrinkToFit="1"/>
    </xf>
    <xf numFmtId="0" fontId="31" fillId="0" borderId="0" xfId="0" applyFont="1">
      <alignment vertical="center"/>
    </xf>
    <xf numFmtId="0" fontId="33" fillId="0" borderId="0" xfId="0" applyFont="1">
      <alignment vertical="center"/>
    </xf>
    <xf numFmtId="0" fontId="15" fillId="0" borderId="0" xfId="0" applyFont="1">
      <alignment vertical="center"/>
    </xf>
    <xf numFmtId="38" fontId="15" fillId="0" borderId="0" xfId="1" applyFont="1" applyProtection="1">
      <alignment vertical="center"/>
    </xf>
    <xf numFmtId="0" fontId="35" fillId="0" borderId="32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 shrinkToFit="1"/>
    </xf>
    <xf numFmtId="38" fontId="35" fillId="0" borderId="34" xfId="1" applyFont="1" applyBorder="1" applyAlignment="1" applyProtection="1">
      <alignment horizontal="center" vertical="center"/>
    </xf>
    <xf numFmtId="0" fontId="35" fillId="0" borderId="38" xfId="0" applyFont="1" applyBorder="1" applyAlignment="1">
      <alignment horizontal="center" vertical="center"/>
    </xf>
    <xf numFmtId="6" fontId="35" fillId="0" borderId="39" xfId="2" applyFont="1" applyBorder="1" applyAlignment="1" applyProtection="1">
      <alignment vertical="center" shrinkToFit="1"/>
    </xf>
    <xf numFmtId="6" fontId="35" fillId="0" borderId="40" xfId="2" applyFont="1" applyBorder="1" applyAlignment="1" applyProtection="1">
      <alignment vertical="center" shrinkToFit="1"/>
    </xf>
    <xf numFmtId="38" fontId="35" fillId="0" borderId="34" xfId="1" applyFont="1" applyFill="1" applyBorder="1" applyAlignment="1" applyProtection="1">
      <alignment horizontal="center" vertical="center"/>
    </xf>
    <xf numFmtId="0" fontId="35" fillId="0" borderId="32" xfId="0" applyFont="1" applyBorder="1" applyProtection="1">
      <alignment vertical="center"/>
      <protection locked="0"/>
    </xf>
    <xf numFmtId="38" fontId="35" fillId="0" borderId="33" xfId="1" applyFont="1" applyBorder="1" applyAlignment="1" applyProtection="1">
      <alignment vertical="center" shrinkToFit="1"/>
      <protection locked="0"/>
    </xf>
    <xf numFmtId="38" fontId="35" fillId="0" borderId="34" xfId="1" applyFont="1" applyBorder="1" applyProtection="1">
      <alignment vertical="center"/>
      <protection locked="0"/>
    </xf>
    <xf numFmtId="38" fontId="35" fillId="0" borderId="32" xfId="1" applyFont="1" applyBorder="1" applyProtection="1">
      <alignment vertical="center"/>
      <protection locked="0"/>
    </xf>
    <xf numFmtId="38" fontId="35" fillId="0" borderId="33" xfId="1" applyFont="1" applyBorder="1" applyProtection="1">
      <alignment vertical="center"/>
      <protection locked="0"/>
    </xf>
    <xf numFmtId="38" fontId="35" fillId="0" borderId="34" xfId="1" applyFont="1" applyBorder="1" applyAlignment="1" applyProtection="1">
      <alignment vertical="center" shrinkToFit="1"/>
      <protection locked="0"/>
    </xf>
    <xf numFmtId="38" fontId="35" fillId="0" borderId="32" xfId="1" applyFont="1" applyBorder="1" applyAlignment="1" applyProtection="1">
      <alignment horizontal="left" vertical="center" shrinkToFit="1"/>
      <protection locked="0"/>
    </xf>
    <xf numFmtId="0" fontId="31" fillId="0" borderId="0" xfId="0" applyFont="1" applyAlignment="1" applyProtection="1">
      <alignment vertical="center" shrinkToFit="1"/>
      <protection locked="0"/>
    </xf>
    <xf numFmtId="38" fontId="31" fillId="0" borderId="0" xfId="1" applyFont="1" applyProtection="1">
      <alignment vertical="center"/>
      <protection locked="0"/>
    </xf>
    <xf numFmtId="0" fontId="31" fillId="0" borderId="0" xfId="0" applyFont="1" applyProtection="1">
      <alignment vertical="center"/>
      <protection locked="0"/>
    </xf>
    <xf numFmtId="38" fontId="32" fillId="0" borderId="0" xfId="1" applyFont="1" applyAlignment="1" applyProtection="1">
      <alignment horizontal="right" vertical="center"/>
      <protection locked="0"/>
    </xf>
    <xf numFmtId="6" fontId="13" fillId="7" borderId="9" xfId="0" applyNumberFormat="1" applyFont="1" applyFill="1" applyBorder="1" applyAlignment="1">
      <alignment horizontal="center" vertical="center" shrinkToFit="1"/>
    </xf>
    <xf numFmtId="0" fontId="13" fillId="7" borderId="10" xfId="0" applyFont="1" applyFill="1" applyBorder="1" applyAlignment="1">
      <alignment horizontal="center" vertical="center" shrinkToFit="1"/>
    </xf>
    <xf numFmtId="0" fontId="13" fillId="7" borderId="6" xfId="0" applyFont="1" applyFill="1" applyBorder="1" applyAlignment="1">
      <alignment horizontal="center" vertical="center" shrinkToFit="1"/>
    </xf>
    <xf numFmtId="0" fontId="13" fillId="7" borderId="4" xfId="0" applyFont="1" applyFill="1" applyBorder="1" applyAlignment="1">
      <alignment horizontal="center" vertical="center" shrinkToFit="1"/>
    </xf>
    <xf numFmtId="0" fontId="6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6" fontId="7" fillId="4" borderId="11" xfId="0" applyNumberFormat="1" applyFont="1" applyFill="1" applyBorder="1" applyAlignment="1">
      <alignment horizontal="center" vertical="center"/>
    </xf>
    <xf numFmtId="6" fontId="7" fillId="4" borderId="8" xfId="0" applyNumberFormat="1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shrinkToFit="1"/>
    </xf>
    <xf numFmtId="6" fontId="7" fillId="3" borderId="1" xfId="2" applyFont="1" applyFill="1" applyBorder="1" applyAlignment="1" applyProtection="1">
      <alignment horizontal="center" vertical="center" shrinkToFit="1"/>
    </xf>
    <xf numFmtId="0" fontId="5" fillId="7" borderId="11" xfId="0" applyFont="1" applyFill="1" applyBorder="1" applyAlignment="1">
      <alignment horizontal="center" vertical="center" shrinkToFit="1"/>
    </xf>
    <xf numFmtId="0" fontId="5" fillId="7" borderId="8" xfId="0" applyFont="1" applyFill="1" applyBorder="1" applyAlignment="1">
      <alignment horizontal="center" vertical="center" shrinkToFit="1"/>
    </xf>
    <xf numFmtId="0" fontId="15" fillId="0" borderId="0" xfId="0" applyFont="1" applyAlignment="1" applyProtection="1">
      <alignment horizontal="left" vertical="center"/>
      <protection locked="0"/>
    </xf>
    <xf numFmtId="0" fontId="4" fillId="0" borderId="24" xfId="0" applyFont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5" fillId="12" borderId="11" xfId="0" applyFont="1" applyFill="1" applyBorder="1" applyAlignment="1">
      <alignment horizontal="center" vertical="center"/>
    </xf>
    <xf numFmtId="0" fontId="5" fillId="12" borderId="8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 shrinkToFit="1"/>
    </xf>
    <xf numFmtId="0" fontId="5" fillId="5" borderId="8" xfId="0" applyFont="1" applyFill="1" applyBorder="1" applyAlignment="1">
      <alignment horizontal="center" vertical="center" shrinkToFit="1"/>
    </xf>
    <xf numFmtId="6" fontId="7" fillId="12" borderId="11" xfId="2" applyFont="1" applyFill="1" applyBorder="1" applyAlignment="1" applyProtection="1">
      <alignment horizontal="center" vertical="center"/>
    </xf>
    <xf numFmtId="6" fontId="7" fillId="12" borderId="8" xfId="2" applyFont="1" applyFill="1" applyBorder="1" applyAlignment="1" applyProtection="1">
      <alignment horizontal="center" vertical="center"/>
    </xf>
    <xf numFmtId="6" fontId="7" fillId="5" borderId="11" xfId="2" applyFont="1" applyFill="1" applyBorder="1" applyAlignment="1" applyProtection="1">
      <alignment horizontal="center" vertical="center" shrinkToFit="1"/>
    </xf>
    <xf numFmtId="6" fontId="7" fillId="5" borderId="8" xfId="2" applyFont="1" applyFill="1" applyBorder="1" applyAlignment="1" applyProtection="1">
      <alignment horizontal="center" vertical="center" shrinkToFit="1"/>
    </xf>
    <xf numFmtId="0" fontId="5" fillId="6" borderId="1" xfId="0" applyFont="1" applyFill="1" applyBorder="1" applyAlignment="1">
      <alignment horizontal="center" vertical="center" shrinkToFit="1"/>
    </xf>
    <xf numFmtId="6" fontId="7" fillId="6" borderId="1" xfId="2" applyFont="1" applyFill="1" applyBorder="1" applyAlignment="1" applyProtection="1">
      <alignment horizontal="center" vertical="center" shrinkToFit="1"/>
    </xf>
    <xf numFmtId="0" fontId="4" fillId="0" borderId="5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shrinkToFit="1"/>
    </xf>
    <xf numFmtId="6" fontId="7" fillId="5" borderId="1" xfId="2" applyFont="1" applyFill="1" applyBorder="1" applyAlignment="1" applyProtection="1">
      <alignment horizontal="center" vertical="center" shrinkToFit="1"/>
    </xf>
    <xf numFmtId="38" fontId="3" fillId="17" borderId="25" xfId="1" applyFont="1" applyFill="1" applyBorder="1" applyAlignment="1" applyProtection="1">
      <alignment horizontal="center" vertical="center" textRotation="255"/>
    </xf>
    <xf numFmtId="38" fontId="3" fillId="16" borderId="27" xfId="1" applyFont="1" applyFill="1" applyBorder="1" applyAlignment="1" applyProtection="1">
      <alignment horizontal="center" vertical="center" textRotation="255"/>
    </xf>
    <xf numFmtId="38" fontId="3" fillId="16" borderId="28" xfId="1" applyFont="1" applyFill="1" applyBorder="1" applyAlignment="1" applyProtection="1">
      <alignment horizontal="center" vertical="center" textRotation="255"/>
    </xf>
    <xf numFmtId="38" fontId="3" fillId="16" borderId="26" xfId="1" applyFont="1" applyFill="1" applyBorder="1" applyAlignment="1" applyProtection="1">
      <alignment horizontal="center" vertical="center" textRotation="255"/>
    </xf>
    <xf numFmtId="38" fontId="3" fillId="9" borderId="27" xfId="1" applyFont="1" applyFill="1" applyBorder="1" applyAlignment="1" applyProtection="1">
      <alignment horizontal="center" vertical="center" textRotation="255"/>
    </xf>
    <xf numFmtId="38" fontId="3" fillId="9" borderId="28" xfId="1" applyFont="1" applyFill="1" applyBorder="1" applyAlignment="1" applyProtection="1">
      <alignment horizontal="center" vertical="center" textRotation="255"/>
    </xf>
    <xf numFmtId="38" fontId="3" fillId="9" borderId="26" xfId="1" applyFont="1" applyFill="1" applyBorder="1" applyAlignment="1" applyProtection="1">
      <alignment horizontal="center" vertical="center" textRotation="255"/>
    </xf>
    <xf numFmtId="38" fontId="3" fillId="5" borderId="27" xfId="1" applyFont="1" applyFill="1" applyBorder="1" applyAlignment="1" applyProtection="1">
      <alignment horizontal="center" vertical="center" textRotation="255"/>
    </xf>
    <xf numFmtId="38" fontId="3" fillId="5" borderId="28" xfId="1" applyFont="1" applyFill="1" applyBorder="1" applyAlignment="1" applyProtection="1">
      <alignment horizontal="center" vertical="center" textRotation="255"/>
    </xf>
    <xf numFmtId="38" fontId="3" fillId="5" borderId="26" xfId="1" applyFont="1" applyFill="1" applyBorder="1" applyAlignment="1" applyProtection="1">
      <alignment horizontal="center" vertical="center" textRotation="255"/>
    </xf>
    <xf numFmtId="38" fontId="3" fillId="8" borderId="27" xfId="1" applyFont="1" applyFill="1" applyBorder="1" applyAlignment="1" applyProtection="1">
      <alignment horizontal="center" vertical="center" textRotation="255"/>
    </xf>
    <xf numFmtId="38" fontId="3" fillId="8" borderId="28" xfId="1" applyFont="1" applyFill="1" applyBorder="1" applyAlignment="1" applyProtection="1">
      <alignment horizontal="center" vertical="center" textRotation="255"/>
    </xf>
    <xf numFmtId="38" fontId="3" fillId="8" borderId="26" xfId="1" applyFont="1" applyFill="1" applyBorder="1" applyAlignment="1" applyProtection="1">
      <alignment horizontal="center" vertical="center" textRotation="255"/>
    </xf>
    <xf numFmtId="0" fontId="5" fillId="8" borderId="11" xfId="0" applyFont="1" applyFill="1" applyBorder="1" applyAlignment="1">
      <alignment horizontal="center" vertical="center" shrinkToFit="1"/>
    </xf>
    <xf numFmtId="0" fontId="5" fillId="8" borderId="8" xfId="0" applyFont="1" applyFill="1" applyBorder="1" applyAlignment="1">
      <alignment horizontal="center" vertical="center" shrinkToFit="1"/>
    </xf>
    <xf numFmtId="0" fontId="5" fillId="2" borderId="11" xfId="0" applyFont="1" applyFill="1" applyBorder="1" applyAlignment="1">
      <alignment horizontal="center" vertical="center" shrinkToFit="1"/>
    </xf>
    <xf numFmtId="0" fontId="5" fillId="2" borderId="8" xfId="0" applyFont="1" applyFill="1" applyBorder="1" applyAlignment="1">
      <alignment horizontal="center" vertical="center" shrinkToFit="1"/>
    </xf>
    <xf numFmtId="55" fontId="25" fillId="11" borderId="0" xfId="0" applyNumberFormat="1" applyFont="1" applyFill="1" applyAlignment="1">
      <alignment horizontal="center" vertical="center" shrinkToFit="1"/>
    </xf>
    <xf numFmtId="0" fontId="5" fillId="6" borderId="11" xfId="0" applyFont="1" applyFill="1" applyBorder="1" applyAlignment="1">
      <alignment horizontal="center" vertical="center" shrinkToFit="1"/>
    </xf>
    <xf numFmtId="0" fontId="5" fillId="6" borderId="8" xfId="0" applyFont="1" applyFill="1" applyBorder="1" applyAlignment="1">
      <alignment horizontal="center" vertical="center" shrinkToFit="1"/>
    </xf>
    <xf numFmtId="0" fontId="5" fillId="9" borderId="11" xfId="0" applyFont="1" applyFill="1" applyBorder="1" applyAlignment="1">
      <alignment horizontal="center" vertical="center" shrinkToFit="1"/>
    </xf>
    <xf numFmtId="0" fontId="5" fillId="9" borderId="8" xfId="0" applyFont="1" applyFill="1" applyBorder="1" applyAlignment="1">
      <alignment horizontal="center" vertical="center" shrinkToFit="1"/>
    </xf>
    <xf numFmtId="0" fontId="19" fillId="14" borderId="1" xfId="0" applyFont="1" applyFill="1" applyBorder="1" applyAlignment="1">
      <alignment horizontal="center" vertical="center"/>
    </xf>
    <xf numFmtId="0" fontId="22" fillId="15" borderId="0" xfId="0" applyFont="1" applyFill="1" applyAlignment="1">
      <alignment horizontal="right" vertical="center"/>
    </xf>
    <xf numFmtId="0" fontId="16" fillId="5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34" fillId="11" borderId="0" xfId="0" applyFont="1" applyFill="1" applyAlignment="1">
      <alignment horizontal="center" vertical="center"/>
    </xf>
    <xf numFmtId="0" fontId="15" fillId="8" borderId="35" xfId="0" applyFont="1" applyFill="1" applyBorder="1" applyAlignment="1">
      <alignment horizontal="center" vertical="center"/>
    </xf>
    <xf numFmtId="0" fontId="15" fillId="8" borderId="36" xfId="0" applyFont="1" applyFill="1" applyBorder="1" applyAlignment="1">
      <alignment horizontal="center" vertical="center"/>
    </xf>
    <xf numFmtId="0" fontId="15" fillId="8" borderId="37" xfId="0" applyFont="1" applyFill="1" applyBorder="1" applyAlignment="1">
      <alignment horizontal="center" vertical="center"/>
    </xf>
    <xf numFmtId="0" fontId="15" fillId="8" borderId="29" xfId="0" applyFont="1" applyFill="1" applyBorder="1" applyAlignment="1">
      <alignment horizontal="center" vertical="center"/>
    </xf>
    <xf numFmtId="0" fontId="15" fillId="8" borderId="30" xfId="0" applyFont="1" applyFill="1" applyBorder="1" applyAlignment="1">
      <alignment horizontal="center" vertical="center"/>
    </xf>
    <xf numFmtId="0" fontId="15" fillId="8" borderId="31" xfId="0" applyFont="1" applyFill="1" applyBorder="1" applyAlignment="1">
      <alignment horizontal="center" vertical="center"/>
    </xf>
  </cellXfs>
  <cellStyles count="3">
    <cellStyle name="桁区切り" xfId="1" builtinId="6"/>
    <cellStyle name="通貨" xfId="2" builtinId="7"/>
    <cellStyle name="標準" xfId="0" builtinId="0"/>
  </cellStyles>
  <dxfs count="176">
    <dxf>
      <fill>
        <patternFill>
          <bgColor theme="0" tint="-0.14996795556505021"/>
        </patternFill>
      </fill>
    </dxf>
    <dxf>
      <fill>
        <patternFill>
          <bgColor theme="6" tint="0.59996337778862885"/>
        </patternFill>
      </fill>
    </dxf>
    <dxf>
      <font>
        <color theme="2" tint="-9.9948118533890809E-2"/>
      </font>
    </dxf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5D3EE"/>
        </patternFill>
      </fill>
    </dxf>
    <dxf>
      <fill>
        <patternFill>
          <bgColor rgb="FFCCFFCC"/>
        </patternFill>
      </fill>
    </dxf>
    <dxf>
      <fill>
        <patternFill>
          <bgColor theme="5" tint="0.79998168889431442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rgb="FF000000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rgb="FF000000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rgb="FF000000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rgb="FF000000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rgb="FF000000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rgb="FF000000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rgb="FF000000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rgb="FF000000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rgb="FF000000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rgb="FF000000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rgb="FF000000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1" readingOrder="0"/>
      <protection locked="1" hidden="0"/>
    </dxf>
    <dxf>
      <font>
        <strike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IZ UDPゴシック"/>
        <family val="3"/>
        <charset val="128"/>
        <scheme val="none"/>
      </font>
      <numFmt numFmtId="177" formatCode="#,###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9" formatCode="yyyy/m/d;@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  <protection locked="0" hidden="0"/>
    </dxf>
  </dxfs>
  <tableStyles count="0" defaultTableStyle="TableStyleMedium2" defaultPivotStyle="PivotStyleLight16"/>
  <colors>
    <mruColors>
      <color rgb="FF4C2649"/>
      <color rgb="FFD5B8EA"/>
      <color rgb="FFFFCCCC"/>
      <color rgb="FFFFCCFF"/>
      <color rgb="FFD9B3FF"/>
      <color rgb="FF8DFBC1"/>
      <color rgb="FFCCFFCC"/>
      <color rgb="FFFFCC99"/>
      <color rgb="FFFF99FF"/>
      <color rgb="FFF5D3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microsoft.com/office/2017/10/relationships/person" Target="persons/person4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34" Type="http://schemas.microsoft.com/office/2017/10/relationships/person" Target="persons/person1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microsoft.com/office/2017/10/relationships/person" Target="persons/person0.xml"/><Relationship Id="rId33" Type="http://schemas.microsoft.com/office/2017/10/relationships/person" Target="persons/person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29" Type="http://schemas.microsoft.com/office/2017/10/relationships/person" Target="persons/pers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8.xml"/><Relationship Id="rId32" Type="http://schemas.microsoft.com/office/2017/10/relationships/person" Target="persons/pers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5.xml"/><Relationship Id="rId28" Type="http://schemas.microsoft.com/office/2017/10/relationships/person" Target="persons/person10.xml"/><Relationship Id="rId36" Type="http://schemas.microsoft.com/office/2017/10/relationships/person" Target="persons/person1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microsoft.com/office/2017/10/relationships/person" Target="persons/pers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Relationship Id="rId35" Type="http://schemas.microsoft.com/office/2017/10/relationships/person" Target="persons/person13.xml"/><Relationship Id="rId27" Type="http://schemas.microsoft.com/office/2017/10/relationships/person" Target="persons/person6.xml"/><Relationship Id="rId30" Type="http://schemas.microsoft.com/office/2017/10/relationships/person" Target="persons/pers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03-4737-BFEF-664E14F3C657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ED24-4EDC-A6DD-CF1273091E6D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ED24-4EDC-A6DD-CF1273091E6D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ED24-4EDC-A6DD-CF1273091E6D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D24-4EDC-A6DD-CF1273091E6D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403-4737-BFEF-664E14F3C657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D24-4EDC-A6DD-CF1273091E6D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D24-4EDC-A6DD-CF1273091E6D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D24-4EDC-A6DD-CF1273091E6D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24-4EDC-A6DD-CF1273091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'1月'!$N$6:$N$10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03-4737-BFEF-664E14F3C657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403-4737-BFEF-664E14F3C657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ED24-4EDC-A6DD-CF1273091E6D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D24-4EDC-A6DD-CF1273091E6D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D24-4EDC-A6DD-CF1273091E6D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D24-4EDC-A6DD-CF1273091E6D}"/>
              </c:ext>
            </c:extLst>
          </c:dPt>
          <c:dLbls>
            <c:delete val="1"/>
          </c:dLbls>
          <c:cat>
            <c:strRef>
              <c:f>'1月'!$M$6:$M$10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'1月'!$O$6:$O$10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403-4737-BFEF-664E14F3C65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087-4B6F-8FBC-33E41C76C375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087-4B6F-8FBC-33E41C76C375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087-4B6F-8FBC-33E41C76C375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087-4B6F-8FBC-33E41C76C375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087-4B6F-8FBC-33E41C76C375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087-4B6F-8FBC-33E41C76C375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087-4B6F-8FBC-33E41C76C375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087-4B6F-8FBC-33E41C76C375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087-4B6F-8FBC-33E41C76C375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87-4B6F-8FBC-33E41C76C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'10月'!$M$6:$M$10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'10月'!$N$6:$N$10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87-4B6F-8FBC-33E41C76C375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087-4B6F-8FBC-33E41C76C375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9087-4B6F-8FBC-33E41C76C375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9087-4B6F-8FBC-33E41C76C375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9087-4B6F-8FBC-33E41C76C375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9087-4B6F-8FBC-33E41C76C375}"/>
              </c:ext>
            </c:extLst>
          </c:dPt>
          <c:dLbls>
            <c:delete val="1"/>
          </c:dLbls>
          <c:cat>
            <c:strRef>
              <c:f>'10月'!$M$6:$M$10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'10月'!$O$6:$O$10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087-4B6F-8FBC-33E41C76C37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DDE-42B0-B027-B5712EBC1279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DDE-42B0-B027-B5712EBC1279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DDE-42B0-B027-B5712EBC1279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DDE-42B0-B027-B5712EBC1279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DDE-42B0-B027-B5712EBC1279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DE-42B0-B027-B5712EBC1279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DDE-42B0-B027-B5712EBC1279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DE-42B0-B027-B5712EBC1279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DDE-42B0-B027-B5712EBC1279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DE-42B0-B027-B5712EBC1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'11月'!$M$6:$M$10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'11月'!$N$6:$N$10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DE-42B0-B027-B5712EBC1279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DDE-42B0-B027-B5712EBC1279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DDE-42B0-B027-B5712EBC1279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DDE-42B0-B027-B5712EBC1279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DDE-42B0-B027-B5712EBC1279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DDE-42B0-B027-B5712EBC1279}"/>
              </c:ext>
            </c:extLst>
          </c:dPt>
          <c:dLbls>
            <c:delete val="1"/>
          </c:dLbls>
          <c:cat>
            <c:strRef>
              <c:f>'11月'!$M$6:$M$10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'11月'!$O$6:$O$10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DDE-42B0-B027-B5712EBC127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22F-48B5-9142-641A1DD62CD0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22F-48B5-9142-641A1DD62CD0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22F-48B5-9142-641A1DD62CD0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22F-48B5-9142-641A1DD62CD0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22F-48B5-9142-641A1DD62CD0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22F-48B5-9142-641A1DD62CD0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22F-48B5-9142-641A1DD62CD0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22F-48B5-9142-641A1DD62CD0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22F-48B5-9142-641A1DD62CD0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2F-48B5-9142-641A1DD62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'12月'!$N$6:$N$10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2F-48B5-9142-641A1DD62CD0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722F-48B5-9142-641A1DD62CD0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722F-48B5-9142-641A1DD62CD0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722F-48B5-9142-641A1DD62CD0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722F-48B5-9142-641A1DD62CD0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722F-48B5-9142-641A1DD62CD0}"/>
              </c:ext>
            </c:extLst>
          </c:dPt>
          <c:dLbls>
            <c:delete val="1"/>
          </c:dLbls>
          <c:cat>
            <c:strRef>
              <c:f>'12月'!$M$6:$M$10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'12月'!$O$6:$O$10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22F-48B5-9142-641A1DD62CD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910-4055-B097-09F41616D88C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910-4055-B097-09F41616D88C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910-4055-B097-09F41616D88C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910-4055-B097-09F41616D88C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910-4055-B097-09F41616D88C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910-4055-B097-09F41616D88C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910-4055-B097-09F41616D88C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910-4055-B097-09F41616D88C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910-4055-B097-09F41616D88C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0-4055-B097-09F41616D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'2月'!$N$6:$N$10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10-4055-B097-09F41616D88C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910-4055-B097-09F41616D88C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910-4055-B097-09F41616D88C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910-4055-B097-09F41616D88C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910-4055-B097-09F41616D88C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910-4055-B097-09F41616D88C}"/>
              </c:ext>
            </c:extLst>
          </c:dPt>
          <c:dLbls>
            <c:delete val="1"/>
          </c:dLbls>
          <c:cat>
            <c:strRef>
              <c:f>'2月'!$M$6:$M$10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'2月'!$O$6:$O$10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910-4055-B097-09F41616D88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12F-4FE2-B8A5-F70F6B984010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12F-4FE2-B8A5-F70F6B984010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12F-4FE2-B8A5-F70F6B984010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12F-4FE2-B8A5-F70F6B984010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12F-4FE2-B8A5-F70F6B984010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12F-4FE2-B8A5-F70F6B984010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12F-4FE2-B8A5-F70F6B984010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12F-4FE2-B8A5-F70F6B984010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12F-4FE2-B8A5-F70F6B984010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2F-4FE2-B8A5-F70F6B9840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'3月'!$N$6:$N$10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2F-4FE2-B8A5-F70F6B984010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12F-4FE2-B8A5-F70F6B984010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12F-4FE2-B8A5-F70F6B984010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12F-4FE2-B8A5-F70F6B984010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12F-4FE2-B8A5-F70F6B984010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12F-4FE2-B8A5-F70F6B984010}"/>
              </c:ext>
            </c:extLst>
          </c:dPt>
          <c:dLbls>
            <c:delete val="1"/>
          </c:dLbls>
          <c:cat>
            <c:strRef>
              <c:f>'3月'!$M$6:$M$10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'3月'!$O$6:$O$10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12F-4FE2-B8A5-F70F6B98401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FF-498A-BFB1-C2BF771DA353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FF-498A-BFB1-C2BF771DA353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FF-498A-BFB1-C2BF771DA353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FF-498A-BFB1-C2BF771DA353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FF-498A-BFB1-C2BF771DA353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EFF-498A-BFB1-C2BF771DA353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EFF-498A-BFB1-C2BF771DA353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EFF-498A-BFB1-C2BF771DA353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EFF-498A-BFB1-C2BF771DA353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FF-498A-BFB1-C2BF771DA3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'4月'!$N$6:$N$10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FF-498A-BFB1-C2BF771DA353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EFF-498A-BFB1-C2BF771DA353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EFF-498A-BFB1-C2BF771DA353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EFF-498A-BFB1-C2BF771DA353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EFF-498A-BFB1-C2BF771DA353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EFF-498A-BFB1-C2BF771DA353}"/>
              </c:ext>
            </c:extLst>
          </c:dPt>
          <c:dLbls>
            <c:delete val="1"/>
          </c:dLbls>
          <c:cat>
            <c:strRef>
              <c:f>'4月'!$M$6:$M$10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'4月'!$O$6:$O$10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EFF-498A-BFB1-C2BF771DA35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365-4A53-A9F2-B3E93803A4AB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365-4A53-A9F2-B3E93803A4AB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365-4A53-A9F2-B3E93803A4AB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365-4A53-A9F2-B3E93803A4AB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365-4A53-A9F2-B3E93803A4AB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365-4A53-A9F2-B3E93803A4AB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365-4A53-A9F2-B3E93803A4AB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365-4A53-A9F2-B3E93803A4AB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365-4A53-A9F2-B3E93803A4AB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65-4A53-A9F2-B3E93803A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'5月'!$N$6:$N$10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65-4A53-A9F2-B3E93803A4AB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4365-4A53-A9F2-B3E93803A4AB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4365-4A53-A9F2-B3E93803A4AB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4365-4A53-A9F2-B3E93803A4AB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4365-4A53-A9F2-B3E93803A4AB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4365-4A53-A9F2-B3E93803A4AB}"/>
              </c:ext>
            </c:extLst>
          </c:dPt>
          <c:dLbls>
            <c:delete val="1"/>
          </c:dLbls>
          <c:cat>
            <c:strRef>
              <c:f>'5月'!$M$6:$M$10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'5月'!$O$6:$O$10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365-4A53-A9F2-B3E93803A4A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20F-42EF-B5C2-F40A686E0539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20F-42EF-B5C2-F40A686E0539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20F-42EF-B5C2-F40A686E0539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20F-42EF-B5C2-F40A686E0539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20F-42EF-B5C2-F40A686E0539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20F-42EF-B5C2-F40A686E0539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20F-42EF-B5C2-F40A686E0539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20F-42EF-B5C2-F40A686E0539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20F-42EF-B5C2-F40A686E0539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0F-42EF-B5C2-F40A686E0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'6月'!$N$6:$N$10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0F-42EF-B5C2-F40A686E0539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E20F-42EF-B5C2-F40A686E0539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E20F-42EF-B5C2-F40A686E0539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E20F-42EF-B5C2-F40A686E0539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E20F-42EF-B5C2-F40A686E0539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E20F-42EF-B5C2-F40A686E0539}"/>
              </c:ext>
            </c:extLst>
          </c:dPt>
          <c:dLbls>
            <c:delete val="1"/>
          </c:dLbls>
          <c:cat>
            <c:strRef>
              <c:f>'6月'!$M$6:$M$10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'6月'!$O$6:$O$10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20F-42EF-B5C2-F40A686E053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A59-4A81-A867-9A0B22832280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A59-4A81-A867-9A0B22832280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A59-4A81-A867-9A0B22832280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A59-4A81-A867-9A0B22832280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A59-4A81-A867-9A0B22832280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A59-4A81-A867-9A0B22832280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A59-4A81-A867-9A0B22832280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A59-4A81-A867-9A0B22832280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A59-4A81-A867-9A0B22832280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59-4A81-A867-9A0B22832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'7月'!$M$6:$M$10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'7月'!$N$6:$N$10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59-4A81-A867-9A0B22832280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6A59-4A81-A867-9A0B22832280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6A59-4A81-A867-9A0B22832280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6A59-4A81-A867-9A0B22832280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6A59-4A81-A867-9A0B22832280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6A59-4A81-A867-9A0B22832280}"/>
              </c:ext>
            </c:extLst>
          </c:dPt>
          <c:dLbls>
            <c:delete val="1"/>
          </c:dLbls>
          <c:cat>
            <c:strRef>
              <c:f>'7月'!$M$6:$M$10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'7月'!$O$6:$O$10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A59-4A81-A867-9A0B2283228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F7B-4348-8325-83705D415661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F7B-4348-8325-83705D415661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F7B-4348-8325-83705D415661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F7B-4348-8325-83705D415661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F7B-4348-8325-83705D415661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F7B-4348-8325-83705D415661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F7B-4348-8325-83705D415661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F7B-4348-8325-83705D415661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F7B-4348-8325-83705D415661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7B-4348-8325-83705D415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'8月'!$M$6:$M$10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'8月'!$N$6:$N$10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7B-4348-8325-83705D415661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F7B-4348-8325-83705D415661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F7B-4348-8325-83705D415661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F7B-4348-8325-83705D415661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F7B-4348-8325-83705D415661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F7B-4348-8325-83705D415661}"/>
              </c:ext>
            </c:extLst>
          </c:dPt>
          <c:dLbls>
            <c:delete val="1"/>
          </c:dLbls>
          <c:cat>
            <c:strRef>
              <c:f>'8月'!$M$6:$M$10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'8月'!$O$6:$O$10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F7B-4348-8325-83705D41566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100"/>
              <a:t>収支比率円グラフ</a:t>
            </a:r>
            <a:endParaRPr lang="en-US" sz="1100"/>
          </a:p>
        </c:rich>
      </c:tx>
      <c:layout>
        <c:manualLayout>
          <c:xMode val="edge"/>
          <c:yMode val="edge"/>
          <c:x val="7.4539363484087101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2257015170400994E-2"/>
          <c:y val="0.15613699329250511"/>
          <c:w val="0.92127889419228004"/>
          <c:h val="0.8285112277631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98-4C3C-9209-1DC44E74B8DC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98-4C3C-9209-1DC44E74B8DC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98-4C3C-9209-1DC44E74B8DC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98-4C3C-9209-1DC44E74B8DC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98-4C3C-9209-1DC44E74B8DC}"/>
              </c:ext>
            </c:extLst>
          </c:dPt>
          <c:dLbls>
            <c:dLbl>
              <c:idx val="0"/>
              <c:layout>
                <c:manualLayout>
                  <c:x val="7.8431372549019607E-2"/>
                  <c:y val="-6.738887783431403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8627450980393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198-4C3C-9209-1DC44E74B8DC}"/>
                </c:ext>
              </c:extLst>
            </c:dLbl>
            <c:dLbl>
              <c:idx val="1"/>
              <c:layout>
                <c:manualLayout>
                  <c:x val="0.11519607843137254"/>
                  <c:y val="-9.626765968333381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1960784313725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198-4C3C-9209-1DC44E74B8DC}"/>
                </c:ext>
              </c:extLst>
            </c:dLbl>
            <c:dLbl>
              <c:idx val="2"/>
              <c:layout>
                <c:manualLayout>
                  <c:x val="4.4117647058823449E-2"/>
                  <c:y val="9.14562665226413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29411764705882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198-4C3C-9209-1DC44E74B8DC}"/>
                </c:ext>
              </c:extLst>
            </c:dLbl>
            <c:dLbl>
              <c:idx val="3"/>
              <c:layout>
                <c:manualLayout>
                  <c:x val="-9.5588042303535597E-2"/>
                  <c:y val="9.6271449823283842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29411764705876"/>
                      <c:h val="0.2652226233453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198-4C3C-9209-1DC44E74B8DC}"/>
                </c:ext>
              </c:extLst>
            </c:dLbl>
            <c:dLbl>
              <c:idx val="4"/>
              <c:layout>
                <c:manualLayout>
                  <c:x val="-5.8823529411764705E-2"/>
                  <c:y val="-7.701564380264741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8-4C3C-9209-1DC44E74B8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'9月'!$M$6:$M$10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'9月'!$N$6:$N$10</c:f>
              <c:numCache>
                <c:formatCode>"¥"#,##0_);[Red]\("¥"#,##0\)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¥&quot;#,##0_);\(&quot;¥&quot;#,##0\)">
                  <c:v>553693.58333333337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8-4C3C-9209-1DC44E74B8DC}"/>
            </c:ext>
          </c:extLst>
        </c:ser>
        <c:ser>
          <c:idx val="1"/>
          <c:order val="1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4198-4C3C-9209-1DC44E74B8DC}"/>
              </c:ext>
            </c:extLst>
          </c:dPt>
          <c:dPt>
            <c:idx val="1"/>
            <c:bubble3D val="0"/>
            <c:spPr>
              <a:solidFill>
                <a:srgbClr val="8DFBC1"/>
              </a:solidFill>
              <a:ln>
                <a:solidFill>
                  <a:srgbClr val="8DFBC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4198-4C3C-9209-1DC44E74B8DC}"/>
              </c:ext>
            </c:extLst>
          </c:dPt>
          <c:dPt>
            <c:idx val="2"/>
            <c:bubble3D val="0"/>
            <c:spPr>
              <a:solidFill>
                <a:srgbClr val="D9B3FF"/>
              </a:solidFill>
              <a:ln>
                <a:solidFill>
                  <a:srgbClr val="D9B3FF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4198-4C3C-9209-1DC44E74B8DC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4198-4C3C-9209-1DC44E74B8DC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4198-4C3C-9209-1DC44E74B8DC}"/>
              </c:ext>
            </c:extLst>
          </c:dPt>
          <c:dLbls>
            <c:delete val="1"/>
          </c:dLbls>
          <c:cat>
            <c:strRef>
              <c:f>'9月'!$M$6:$M$10</c:f>
              <c:strCache>
                <c:ptCount val="5"/>
                <c:pt idx="0">
                  <c:v>固定支出</c:v>
                </c:pt>
                <c:pt idx="1">
                  <c:v>変動支出</c:v>
                </c:pt>
                <c:pt idx="2">
                  <c:v>事業支出</c:v>
                </c:pt>
                <c:pt idx="3">
                  <c:v>貯 蓄・投 資</c:v>
                </c:pt>
                <c:pt idx="4">
                  <c:v>残　　</c:v>
                </c:pt>
              </c:strCache>
            </c:strRef>
          </c:cat>
          <c:val>
            <c:numRef>
              <c:f>'9月'!$O$6:$O$10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198-4C3C-9209-1DC44E74B8D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rgbClr val="FFCCFF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21291</xdr:colOff>
      <xdr:row>0</xdr:row>
      <xdr:rowOff>132788</xdr:rowOff>
    </xdr:from>
    <xdr:to>
      <xdr:col>18</xdr:col>
      <xdr:colOff>78441</xdr:colOff>
      <xdr:row>21</xdr:row>
      <xdr:rowOff>44823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0BACB61-0B80-C64F-BC8D-6A12DB4BCC37}"/>
            </a:ext>
          </a:extLst>
        </xdr:cNvPr>
        <xdr:cNvSpPr txBox="1"/>
      </xdr:nvSpPr>
      <xdr:spPr>
        <a:xfrm>
          <a:off x="6890497" y="132788"/>
          <a:ext cx="6209179" cy="583994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こんにちは～～～♬　　ちずです☺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個人事業向けの家計簿フォーマット、興味持っていただきまして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ありがとうございます♪気に入っていただけると嬉しいです！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サラリーマン家庭と違って把握しずらい点が多いですが、厳密に考えず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solidFill>
                <a:schemeClr val="accent1">
                  <a:lumMod val="7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ザックリでも家計簿は作れるし、意味があるもの、価値があるもの</a:t>
          </a:r>
          <a:endParaRPr kumimoji="1" lang="en-US" altLang="ja-JP" sz="1200" b="1">
            <a:solidFill>
              <a:schemeClr val="accent1">
                <a:lumMod val="75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になっていきます。一緒に家計管理がんばりましょう！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早速やっていきましょ～！！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上段：</a:t>
          </a:r>
          <a:r>
            <a:rPr kumimoji="1" lang="ja-JP" altLang="en-US" sz="12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前年度の申告書を元に、大黒柱の平均月給を割り出しましょう！</a:t>
          </a:r>
          <a:endParaRPr kumimoji="1" lang="en-US" altLang="ja-JP" sz="1200" b="1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あくまでも前年度なので、そこだけはしっかり頭に入れておきましょうね！</a:t>
          </a:r>
          <a:endParaRPr kumimoji="1" lang="en-US" altLang="ja-JP" sz="1200" b="1" u="sng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＊配偶者が青色専従者の場合は２段目に、マイナスで専従者給与額合計を入力。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en-US" altLang="ja-JP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基本的に、国保と健康保険は各月の家計簿に入れてません。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ja-JP" altLang="en-US" sz="1200" b="1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理由：サラリーマン家庭に近い家計簿を作成したかったため。（比較もしやすい）</a:t>
          </a:r>
          <a:endParaRPr kumimoji="1" lang="en-US" altLang="ja-JP" sz="1200" b="1" baseline="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国保は１０ヵ月払いなので、グラフマイナスになる可能性高いため。</a:t>
          </a:r>
          <a:endParaRPr kumimoji="1" lang="en-US" altLang="ja-JP" sz="1200" b="1" baseline="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→各月に支払いをきっちり入れたい方は、社会保険料の欄は</a:t>
          </a:r>
          <a:r>
            <a:rPr kumimoji="1" lang="en-US" altLang="ja-JP" sz="1200" b="1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0</a:t>
          </a:r>
          <a:r>
            <a:rPr kumimoji="1" lang="ja-JP" altLang="en-US" sz="1200" b="1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入力でやってください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＊マイクロ法人の方は、役員報酬支給額を入れて、隣は社会保険料をいれてね！</a:t>
          </a:r>
          <a:r>
            <a:rPr kumimoji="1" lang="en-US" altLang="ja-JP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年額）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＊配偶者の会社勤めの方は、</a:t>
          </a:r>
          <a:r>
            <a:rPr kumimoji="1" lang="ja-JP" altLang="en-US" sz="1200" b="1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月別データ入力にて手取り額収入を入力</a:t>
          </a:r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します。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下段：同時に今年度の売上が回収できたものから、売上に入力していきましょう</a:t>
          </a:r>
          <a:r>
            <a:rPr kumimoji="1" lang="en-US" altLang="ja-JP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^^</a:t>
          </a: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計算式が設定してあるセルはロックしてあります</a:t>
          </a:r>
          <a:r>
            <a:rPr kumimoji="1" lang="en-US" altLang="ja-JP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</a:p>
        <a:p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★一番下は支払消費税の計算です。翌年の支払がどれくらいあるのか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考慮しながら、事業口座を確保しておきましょう</a:t>
          </a:r>
          <a:r>
            <a:rPr kumimoji="1" lang="en-US" altLang="ja-JP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^^</a:t>
          </a: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（２割特例が終わったら、</a:t>
          </a:r>
          <a:r>
            <a:rPr kumimoji="1" lang="ja-JP" altLang="en-US" sz="1200" b="1">
              <a:solidFill>
                <a:schemeClr val="accent1">
                  <a:lumMod val="7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自分の業種の比率をいれてみてね</a:t>
          </a:r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）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意味不明個所は遠慮なく</a:t>
          </a:r>
          <a:r>
            <a:rPr kumimoji="1" lang="en-US" altLang="ja-JP" sz="12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DM</a:t>
          </a:r>
          <a:r>
            <a:rPr kumimoji="1" lang="ja-JP" altLang="en-US" sz="12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質問してください！</a:t>
          </a:r>
          <a:endParaRPr kumimoji="1" lang="en-US" altLang="ja-JP" sz="12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03DD858-9A4A-4439-BFC5-6C97A78E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4E2E616-F351-426F-8161-8CF534D4F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A8BD648-80D2-4AD8-B61C-47F5272E9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30C547-5E7D-4832-B5ED-C0B3256D2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DC8B498-E960-4BE1-9D91-90615A426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394608</xdr:colOff>
      <xdr:row>2</xdr:row>
      <xdr:rowOff>136073</xdr:rowOff>
    </xdr:from>
    <xdr:to>
      <xdr:col>23</xdr:col>
      <xdr:colOff>95251</xdr:colOff>
      <xdr:row>8</xdr:row>
      <xdr:rowOff>54429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AFDEF1-4BE0-4C58-BEB0-149CF5EAB108}"/>
            </a:ext>
          </a:extLst>
        </xdr:cNvPr>
        <xdr:cNvSpPr txBox="1"/>
      </xdr:nvSpPr>
      <xdr:spPr>
        <a:xfrm>
          <a:off x="16981715" y="843644"/>
          <a:ext cx="5143500" cy="171449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年間支出シートは</a:t>
          </a:r>
          <a:r>
            <a:rPr kumimoji="1" lang="ja-JP" altLang="en-US" sz="12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科目欄のみ編集可能</a:t>
          </a:r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です！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ここで各家庭に必要な科目を入力しましょう！</a:t>
          </a:r>
          <a:endParaRPr kumimoji="1" lang="en-US" altLang="ja-JP" sz="1200" b="1" u="sng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１月～１２月までの家計簿に自動で反映されるので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ここで編集してくださいね♪</a:t>
          </a:r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１年間がんばって家計簿の記録をしたら、数字で埋め尽くされます</a:t>
          </a:r>
          <a:r>
            <a:rPr kumimoji="1" lang="en-US" altLang="ja-JP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!(^^)!</a:t>
          </a:r>
        </a:p>
        <a:p>
          <a:r>
            <a:rPr kumimoji="1" lang="ja-JP" altLang="en-US" sz="12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がんばろ～ね！！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1A149DC-E108-43D2-A7B9-71B882593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495300</xdr:colOff>
      <xdr:row>24</xdr:row>
      <xdr:rowOff>171450</xdr:rowOff>
    </xdr:from>
    <xdr:to>
      <xdr:col>13</xdr:col>
      <xdr:colOff>409575</xdr:colOff>
      <xdr:row>37</xdr:row>
      <xdr:rowOff>104775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2A1DF3-DA37-0F62-B5C4-BA1B7797E80B}"/>
            </a:ext>
          </a:extLst>
        </xdr:cNvPr>
        <xdr:cNvSpPr txBox="1"/>
      </xdr:nvSpPr>
      <xdr:spPr>
        <a:xfrm>
          <a:off x="5591175" y="5657850"/>
          <a:ext cx="4048125" cy="29051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各月ごとのシートがあるよ！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ここは基本的には右側のデータ入力テーブルに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当月の収支を入力するだけだよ！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＊分類を選択すると選択科目も自動で変更されます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＊日付が前後しても問題ないよ！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＊まとめて入力でもいいし、レシート１件１件入力しても</a:t>
          </a:r>
          <a:r>
            <a:rPr kumimoji="1" lang="en-US" altLang="ja-JP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OK</a:t>
          </a:r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！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＊収入・貯蓄など、毎月価格変動がないやつは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　下の方にまとめておくと便利です★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ここでは、事業収入はＡ５セルに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前年度の事業平均収入が表示されるよ！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もし、今年度の当月表示で</a:t>
          </a:r>
          <a:r>
            <a:rPr kumimoji="1" lang="en-US" altLang="ja-JP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OK</a:t>
          </a:r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な場合は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校閲→シートの保護の解除→で編集してみてね＾＾</a:t>
          </a:r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ja-JP" altLang="en-US" sz="11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13</xdr:col>
      <xdr:colOff>523875</xdr:colOff>
      <xdr:row>24</xdr:row>
      <xdr:rowOff>200025</xdr:rowOff>
    </xdr:from>
    <xdr:to>
      <xdr:col>16</xdr:col>
      <xdr:colOff>9525</xdr:colOff>
      <xdr:row>29</xdr:row>
      <xdr:rowOff>114300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C734A5D7-A31A-B087-07A4-3187650BFDB5}"/>
            </a:ext>
          </a:extLst>
        </xdr:cNvPr>
        <xdr:cNvGrpSpPr/>
      </xdr:nvGrpSpPr>
      <xdr:grpSpPr>
        <a:xfrm>
          <a:off x="9753600" y="5686425"/>
          <a:ext cx="1819275" cy="1057275"/>
          <a:chOff x="9753600" y="5686425"/>
          <a:chExt cx="1819275" cy="1057275"/>
        </a:xfrm>
      </xdr:grpSpPr>
      <xdr:sp macro="" textlink="">
        <xdr:nvSpPr>
          <xdr:cNvPr id="4" name="矢印: 右 3">
            <a:extLst>
              <a:ext uri="{FF2B5EF4-FFF2-40B4-BE49-F238E27FC236}">
                <a16:creationId xmlns:a16="http://schemas.microsoft.com/office/drawing/2014/main" id="{85FD21F1-AA61-B6A0-5F31-9EA5BA5244D8}"/>
              </a:ext>
            </a:extLst>
          </xdr:cNvPr>
          <xdr:cNvSpPr/>
        </xdr:nvSpPr>
        <xdr:spPr>
          <a:xfrm>
            <a:off x="9782175" y="5686425"/>
            <a:ext cx="1619250" cy="1057275"/>
          </a:xfrm>
          <a:prstGeom prst="rightArrow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280578D2-56B4-8DCD-8EEA-E385AFF4496C}"/>
              </a:ext>
            </a:extLst>
          </xdr:cNvPr>
          <xdr:cNvSpPr txBox="1"/>
        </xdr:nvSpPr>
        <xdr:spPr>
          <a:xfrm>
            <a:off x="9753600" y="6067425"/>
            <a:ext cx="1819275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 b="1"/>
              <a:t>基本的にここだけ入力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FD827C-24EA-41A7-8B0A-C0A095005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154BB6A-D1C8-4377-B92E-EA7B02627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4E86996-22EF-4955-976D-633D09390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26E372A-8327-40D4-8C3C-1BDBC373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E95E788-75F3-46A6-BAED-C9A6314D6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10</xdr:row>
      <xdr:rowOff>104775</xdr:rowOff>
    </xdr:from>
    <xdr:to>
      <xdr:col>14</xdr:col>
      <xdr:colOff>676275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DE0CFA1-E267-4077-A455-7A8364F3D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10.xml><?xml version="1.0" encoding="utf-8"?>
<personList xmlns="http://schemas.microsoft.com/office/spreadsheetml/2018/threadedcomments" xmlns:x="http://schemas.openxmlformats.org/spreadsheetml/2006/main"/>
</file>

<file path=xl/persons/person11.xml><?xml version="1.0" encoding="utf-8"?>
<personList xmlns="http://schemas.microsoft.com/office/spreadsheetml/2018/threadedcomments" xmlns:x="http://schemas.openxmlformats.org/spreadsheetml/2006/main"/>
</file>

<file path=xl/persons/person12.xml><?xml version="1.0" encoding="utf-8"?>
<personList xmlns="http://schemas.microsoft.com/office/spreadsheetml/2018/threadedcomments" xmlns:x="http://schemas.openxmlformats.org/spreadsheetml/2006/main"/>
</file>

<file path=xl/persons/person13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persons/person8.xml><?xml version="1.0" encoding="utf-8"?>
<personList xmlns="http://schemas.microsoft.com/office/spreadsheetml/2018/threadedcomments" xmlns:x="http://schemas.openxmlformats.org/spreadsheetml/2006/main"/>
</file>

<file path=xl/persons/person9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4528CFA-A7BC-4725-95F2-383EC208F2CA}" name="データ入力" displayName="データ入力" ref="Q2:U147" totalsRowShown="0" headerRowDxfId="175" dataDxfId="174">
  <autoFilter ref="Q2:U147" xr:uid="{C4528CFA-A7BC-4725-95F2-383EC208F2CA}"/>
  <tableColumns count="5">
    <tableColumn id="1" xr3:uid="{FD0744E0-481C-44E7-B63F-6F3012BD1130}" name="日付" dataDxfId="173"/>
    <tableColumn id="2" xr3:uid="{45E8748F-196B-4D2B-9517-19B475CCC8EE}" name="分類" dataDxfId="172"/>
    <tableColumn id="3" xr3:uid="{03D6CC74-F066-45A4-A006-4AAB45D73389}" name="科目" dataDxfId="171"/>
    <tableColumn id="4" xr3:uid="{7059630D-8377-4239-A206-02E36B41184C}" name="金額" dataDxfId="170" dataCellStyle="桁区切り"/>
    <tableColumn id="5" xr3:uid="{6C5113E2-E768-4387-843B-1D5867E1DB99}" name="備考" dataDxfId="16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14C7B96C-FC55-45E0-B33E-B28902E6045B}" name="データテーブル28303234" displayName="データテーブル28303234" ref="W2:AA19" totalsRowShown="0" headerRowDxfId="112" dataDxfId="111">
  <autoFilter ref="W2:AA19" xr:uid="{82B46480-D60B-4DC0-B0C9-6DCE29DE844B}"/>
  <tableColumns count="5">
    <tableColumn id="1" xr3:uid="{DD26BFA4-0C30-43EC-88D5-C683D2855745}" name="固定支出" dataDxfId="110">
      <calculatedColumnFormula>年間収支!B9</calculatedColumnFormula>
    </tableColumn>
    <tableColumn id="2" xr3:uid="{C1841D0A-31F3-422D-9638-24DEC8DAB2E3}" name="変動支出" dataDxfId="109">
      <calculatedColumnFormula>年間収支!B26</calculatedColumnFormula>
    </tableColumn>
    <tableColumn id="3" xr3:uid="{8C3EDFA1-9147-440D-B96C-01F0B9DAAA04}" name="事業支出" dataDxfId="108">
      <calculatedColumnFormula>年間収支!B43</calculatedColumnFormula>
    </tableColumn>
    <tableColumn id="4" xr3:uid="{DCF44F04-0C49-4813-9309-B3F1B9C520F2}" name="貯蓄・投資" dataDxfId="107">
      <calculatedColumnFormula>年間収支!B60</calculatedColumnFormula>
    </tableColumn>
    <tableColumn id="5" xr3:uid="{386B870C-A7E1-4A97-8BFC-ED396128CE55}" name="収入" dataDxfId="106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C3F09608-533F-466E-955C-CAE7A6918213}" name="データ入力2729313335" displayName="データ入力2729313335" ref="Q2:U147" totalsRowShown="0" headerRowDxfId="105" dataDxfId="104">
  <autoFilter ref="Q2:U147" xr:uid="{C4528CFA-A7BC-4725-95F2-383EC208F2CA}"/>
  <tableColumns count="5">
    <tableColumn id="1" xr3:uid="{B6E4CD31-B57E-4DCA-9A58-C09AF6E89F33}" name="日付" dataDxfId="103"/>
    <tableColumn id="2" xr3:uid="{2387BE75-9C08-48ED-8CEA-0AD92CB0D1A5}" name="分類" dataDxfId="102"/>
    <tableColumn id="3" xr3:uid="{4B76C3E3-AB0C-41E8-ABB6-BEEE035E6F76}" name="科目" dataDxfId="101"/>
    <tableColumn id="4" xr3:uid="{4ABD7307-3B5F-40C5-8044-96E0D45516C3}" name="金額" dataDxfId="100" dataCellStyle="桁区切り"/>
    <tableColumn id="5" xr3:uid="{89B11D06-646D-4BB5-B2CD-4036D453FD97}" name="備考" dataDxfId="99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3E93FBEF-5EF1-481E-BA3E-87B97EAA45E4}" name="データテーブル2830323436" displayName="データテーブル2830323436" ref="W2:AA19" totalsRowShown="0" headerRowDxfId="98" dataDxfId="97">
  <autoFilter ref="W2:AA19" xr:uid="{82B46480-D60B-4DC0-B0C9-6DCE29DE844B}"/>
  <tableColumns count="5">
    <tableColumn id="1" xr3:uid="{6DE636A1-0F29-4AED-BC51-F270BBB352EA}" name="固定支出" dataDxfId="96">
      <calculatedColumnFormula>年間収支!B9</calculatedColumnFormula>
    </tableColumn>
    <tableColumn id="2" xr3:uid="{7998023D-D760-4C56-9C85-01F18C063EB4}" name="変動支出" dataDxfId="95">
      <calculatedColumnFormula>年間収支!B26</calculatedColumnFormula>
    </tableColumn>
    <tableColumn id="3" xr3:uid="{CE249F55-C0CB-43E4-B987-71A46F353558}" name="事業支出" dataDxfId="94">
      <calculatedColumnFormula>年間収支!B43</calculatedColumnFormula>
    </tableColumn>
    <tableColumn id="4" xr3:uid="{6BCFD773-0AA6-40FE-9E57-F95559D411E6}" name="貯蓄・投資" dataDxfId="93">
      <calculatedColumnFormula>年間収支!B60</calculatedColumnFormula>
    </tableColumn>
    <tableColumn id="5" xr3:uid="{19139F5E-E8B0-40A5-BC61-BAC3BCE50B8E}" name="収入" dataDxfId="92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6BD411D5-A13F-4491-BE98-36FD9BD81132}" name="データ入力272931333537" displayName="データ入力272931333537" ref="Q2:U147" totalsRowShown="0" headerRowDxfId="91" dataDxfId="90">
  <autoFilter ref="Q2:U147" xr:uid="{C4528CFA-A7BC-4725-95F2-383EC208F2CA}"/>
  <tableColumns count="5">
    <tableColumn id="1" xr3:uid="{36E7B2CE-C4CE-4E91-82CB-67D9035A41CC}" name="日付" dataDxfId="89"/>
    <tableColumn id="2" xr3:uid="{DDF3E479-0762-4B0F-896C-9B6D99583829}" name="分類" dataDxfId="88"/>
    <tableColumn id="3" xr3:uid="{0A6D3A17-D1FD-487D-B220-97600BB0887C}" name="科目" dataDxfId="87"/>
    <tableColumn id="4" xr3:uid="{553D624B-B78C-4F02-8AD6-60CE9A49C63B}" name="金額" dataDxfId="86" dataCellStyle="桁区切り"/>
    <tableColumn id="5" xr3:uid="{69A4DE1C-1D27-48DA-9B70-A8FA26FF3349}" name="備考" dataDxfId="85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E3321CCF-C461-4801-AE4F-0801B433E943}" name="データテーブル283032343638" displayName="データテーブル283032343638" ref="W2:AA19" totalsRowShown="0" headerRowDxfId="84" dataDxfId="83">
  <autoFilter ref="W2:AA19" xr:uid="{82B46480-D60B-4DC0-B0C9-6DCE29DE844B}"/>
  <tableColumns count="5">
    <tableColumn id="1" xr3:uid="{5E16EBCA-31EA-47C6-A630-C1BD16DF1AC7}" name="固定支出" dataDxfId="82">
      <calculatedColumnFormula>年間収支!B9</calculatedColumnFormula>
    </tableColumn>
    <tableColumn id="2" xr3:uid="{83E166BE-8CF4-4A5F-9CD8-B08E9206CA58}" name="変動支出" dataDxfId="81">
      <calculatedColumnFormula>年間収支!B26</calculatedColumnFormula>
    </tableColumn>
    <tableColumn id="3" xr3:uid="{1DF5438A-CA5E-4652-BD03-50E29F6DBAEB}" name="事業支出" dataDxfId="80">
      <calculatedColumnFormula>年間収支!B43</calculatedColumnFormula>
    </tableColumn>
    <tableColumn id="4" xr3:uid="{45BED0B2-AE52-45F1-AA28-327AD2D99EFB}" name="貯蓄・投資" dataDxfId="79">
      <calculatedColumnFormula>年間収支!B60</calculatedColumnFormula>
    </tableColumn>
    <tableColumn id="5" xr3:uid="{35FB5348-42BC-495C-8818-F04514806FB4}" name="収入" dataDxfId="78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32DDF89-A00E-40A1-AAFB-D0FF33B996A6}" name="データ入力27293133353739" displayName="データ入力27293133353739" ref="Q2:U147" totalsRowShown="0" headerRowDxfId="77" dataDxfId="76">
  <autoFilter ref="Q2:U147" xr:uid="{C4528CFA-A7BC-4725-95F2-383EC208F2CA}"/>
  <tableColumns count="5">
    <tableColumn id="1" xr3:uid="{6E7BCACA-0BDA-4F6B-A8D2-271496CA28C7}" name="日付" dataDxfId="75"/>
    <tableColumn id="2" xr3:uid="{E8F25CBE-066D-4103-B99E-57B90C67E6C1}" name="分類" dataDxfId="74"/>
    <tableColumn id="3" xr3:uid="{26D5BA29-AF1F-4F09-9963-09F5D6BB95B4}" name="科目" dataDxfId="73"/>
    <tableColumn id="4" xr3:uid="{F02546EA-D6AA-40C7-92C0-C44904EDE7F7}" name="金額" dataDxfId="72" dataCellStyle="桁区切り"/>
    <tableColumn id="5" xr3:uid="{0E187E7E-9863-48C8-96E5-028CCB69D7DD}" name="備考" dataDxfId="71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A0EC85BF-1086-40E7-B4AC-4BDA8DDDE2B4}" name="データテーブル28303234363840" displayName="データテーブル28303234363840" ref="W2:AA19" totalsRowShown="0" headerRowDxfId="70" dataDxfId="69">
  <autoFilter ref="W2:AA19" xr:uid="{82B46480-D60B-4DC0-B0C9-6DCE29DE844B}"/>
  <tableColumns count="5">
    <tableColumn id="1" xr3:uid="{55A30872-B0D6-4180-A0E3-08C6D01173FE}" name="固定支出" dataDxfId="68">
      <calculatedColumnFormula>年間収支!B9</calculatedColumnFormula>
    </tableColumn>
    <tableColumn id="2" xr3:uid="{61DD743E-6A34-47D6-AA3E-B167E49B8801}" name="変動支出" dataDxfId="67">
      <calculatedColumnFormula>年間収支!B26</calculatedColumnFormula>
    </tableColumn>
    <tableColumn id="3" xr3:uid="{541BEA2E-F8B5-4D36-8212-40DF15D661B6}" name="事業支出" dataDxfId="66">
      <calculatedColumnFormula>年間収支!B43</calculatedColumnFormula>
    </tableColumn>
    <tableColumn id="4" xr3:uid="{B1A6BBE2-BB47-43C3-9DD4-3698D8A54D27}" name="貯蓄・投資" dataDxfId="65">
      <calculatedColumnFormula>年間収支!B60</calculatedColumnFormula>
    </tableColumn>
    <tableColumn id="5" xr3:uid="{DE866CB5-4E46-454B-94E7-BEE8722E05D1}" name="収入" dataDxfId="64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D8030796-F168-42C6-80D9-BDC9FA1BCEA5}" name="データ入力2729313335373941" displayName="データ入力2729313335373941" ref="Q2:U147" totalsRowShown="0" headerRowDxfId="63" dataDxfId="62">
  <autoFilter ref="Q2:U147" xr:uid="{C4528CFA-A7BC-4725-95F2-383EC208F2CA}"/>
  <tableColumns count="5">
    <tableColumn id="1" xr3:uid="{152C394C-D4EE-4411-B6B1-52B667AD4D27}" name="日付" dataDxfId="61"/>
    <tableColumn id="2" xr3:uid="{4730D989-B52F-4919-9965-4F90E3103114}" name="分類" dataDxfId="60"/>
    <tableColumn id="3" xr3:uid="{C7384AF0-985C-47A3-963E-D3457070C49B}" name="科目" dataDxfId="59"/>
    <tableColumn id="4" xr3:uid="{6DDF5544-8ACC-430E-8C6B-758690F56DE1}" name="金額" dataDxfId="58" dataCellStyle="桁区切り"/>
    <tableColumn id="5" xr3:uid="{029EC615-C152-41C2-8BFF-7F9BF26BC8E8}" name="備考" dataDxfId="57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3E56732-8D11-414B-A6B6-CE1E6D796E8C}" name="データテーブル2830323436384042" displayName="データテーブル2830323436384042" ref="W2:AA19" totalsRowShown="0" headerRowDxfId="56" dataDxfId="55">
  <autoFilter ref="W2:AA19" xr:uid="{82B46480-D60B-4DC0-B0C9-6DCE29DE844B}"/>
  <tableColumns count="5">
    <tableColumn id="1" xr3:uid="{DDE353F6-DD77-460A-9B9D-E3C565624F8B}" name="固定支出" dataDxfId="54">
      <calculatedColumnFormula>年間収支!B9</calculatedColumnFormula>
    </tableColumn>
    <tableColumn id="2" xr3:uid="{EB523946-8D91-463E-AB97-7CA782AA9D74}" name="変動支出" dataDxfId="53">
      <calculatedColumnFormula>年間収支!B26</calculatedColumnFormula>
    </tableColumn>
    <tableColumn id="3" xr3:uid="{5000C180-6CE6-4A8B-8061-24644E4C95F6}" name="事業支出" dataDxfId="52">
      <calculatedColumnFormula>年間収支!B43</calculatedColumnFormula>
    </tableColumn>
    <tableColumn id="4" xr3:uid="{89494AD1-23DE-47F5-A07D-5B03D2BF2A38}" name="貯蓄・投資" dataDxfId="51">
      <calculatedColumnFormula>年間収支!B60</calculatedColumnFormula>
    </tableColumn>
    <tableColumn id="5" xr3:uid="{027868CD-7E8B-4C35-B7F7-B19DD1115FD1}" name="収入" dataDxfId="50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F2E05CC5-E241-4EF6-9994-CF94DDC5A6FC}" name="データ入力272931333537394143" displayName="データ入力272931333537394143" ref="Q2:U147" totalsRowShown="0" headerRowDxfId="49" dataDxfId="48">
  <autoFilter ref="Q2:U147" xr:uid="{C4528CFA-A7BC-4725-95F2-383EC208F2CA}"/>
  <tableColumns count="5">
    <tableColumn id="1" xr3:uid="{EB0E03C4-6EEB-47EB-9710-929A971A7C2E}" name="日付" dataDxfId="47"/>
    <tableColumn id="2" xr3:uid="{2E7C19C5-976D-4729-8AC1-ACE749992D77}" name="分類" dataDxfId="46"/>
    <tableColumn id="3" xr3:uid="{0E452F3E-09E1-48BF-976D-0EFFF9481E7C}" name="科目" dataDxfId="45"/>
    <tableColumn id="4" xr3:uid="{1441A168-88E5-48F5-BAD3-466802DB1780}" name="金額" dataDxfId="44" dataCellStyle="桁区切り"/>
    <tableColumn id="5" xr3:uid="{1DC96FE2-88B7-497C-AECC-C50E047E9B3C}" name="備考" dataDxfId="4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2B46480-D60B-4DC0-B0C9-6DCE29DE844B}" name="データテーブル" displayName="データテーブル" ref="W2:AA19" totalsRowShown="0" headerRowDxfId="168" dataDxfId="167">
  <autoFilter ref="W2:AA19" xr:uid="{82B46480-D60B-4DC0-B0C9-6DCE29DE844B}"/>
  <tableColumns count="5">
    <tableColumn id="1" xr3:uid="{8E16E674-13B0-4FFB-98FC-DD82E3E5CCE0}" name="固定支出" dataDxfId="166">
      <calculatedColumnFormula>年間収支!B9</calculatedColumnFormula>
    </tableColumn>
    <tableColumn id="2" xr3:uid="{13D565CE-C54D-4958-BB22-09E1FAA9C204}" name="変動支出" dataDxfId="165">
      <calculatedColumnFormula>年間収支!B26</calculatedColumnFormula>
    </tableColumn>
    <tableColumn id="3" xr3:uid="{F6BF4F69-0943-44C1-9D45-084946F1E01F}" name="事業支出" dataDxfId="164">
      <calculatedColumnFormula>年間収支!B43</calculatedColumnFormula>
    </tableColumn>
    <tableColumn id="4" xr3:uid="{CBFFA51C-D607-4931-A076-78C4DCF8EFA2}" name="貯蓄・投資" dataDxfId="163">
      <calculatedColumnFormula>年間収支!B60</calculatedColumnFormula>
    </tableColumn>
    <tableColumn id="5" xr3:uid="{10A03ADE-258F-483D-9946-7ECCF74F6663}" name="収入" dataDxfId="162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36F38E52-5E73-4F9B-A26B-E788ABD8A862}" name="データテーブル283032343638404244" displayName="データテーブル283032343638404244" ref="W2:AA19" totalsRowShown="0" headerRowDxfId="42" dataDxfId="41">
  <autoFilter ref="W2:AA19" xr:uid="{82B46480-D60B-4DC0-B0C9-6DCE29DE844B}"/>
  <tableColumns count="5">
    <tableColumn id="1" xr3:uid="{388F984D-EAE7-49EF-8B06-FD70B824710A}" name="固定支出" dataDxfId="40">
      <calculatedColumnFormula>年間収支!B9</calculatedColumnFormula>
    </tableColumn>
    <tableColumn id="2" xr3:uid="{0B0A48BC-B20D-485E-AF08-447BA3D39922}" name="変動支出" dataDxfId="39">
      <calculatedColumnFormula>年間収支!B26</calculatedColumnFormula>
    </tableColumn>
    <tableColumn id="3" xr3:uid="{EDCC8352-EB20-425C-B99C-796E4E268F07}" name="事業支出" dataDxfId="38">
      <calculatedColumnFormula>年間収支!B43</calculatedColumnFormula>
    </tableColumn>
    <tableColumn id="4" xr3:uid="{B1F2D647-5BB7-4E45-9D23-82E04F3A8D7F}" name="貯蓄・投資" dataDxfId="37">
      <calculatedColumnFormula>年間収支!B60</calculatedColumnFormula>
    </tableColumn>
    <tableColumn id="5" xr3:uid="{176C6FBD-79A9-40C9-BA65-44FF919F2C3D}" name="収入" dataDxfId="36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C4A67873-06FE-4C17-963F-F174D5BDC54A}" name="データ入力27293133353739414345" displayName="データ入力27293133353739414345" ref="Q2:U147" totalsRowShown="0" headerRowDxfId="35" dataDxfId="34">
  <autoFilter ref="Q2:U147" xr:uid="{C4528CFA-A7BC-4725-95F2-383EC208F2CA}"/>
  <tableColumns count="5">
    <tableColumn id="1" xr3:uid="{A4E94B00-304F-4193-B7DD-BEA885BB8429}" name="日付" dataDxfId="33"/>
    <tableColumn id="2" xr3:uid="{45A373D1-E6B7-4590-8A25-EE8D5441A2E6}" name="分類" dataDxfId="32"/>
    <tableColumn id="3" xr3:uid="{450BAEEE-D084-421E-96D3-A7CC8146DDB0}" name="科目" dataDxfId="31"/>
    <tableColumn id="4" xr3:uid="{A2908BD7-3404-4290-B534-A7066AB1E9C3}" name="金額" dataDxfId="30" dataCellStyle="桁区切り"/>
    <tableColumn id="5" xr3:uid="{8F993188-C85D-4AB9-9A12-121D7084F66E}" name="備考" dataDxfId="29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F7D73CAA-C257-4A49-9D27-30F48F27F561}" name="データテーブル28303234363840424446" displayName="データテーブル28303234363840424446" ref="W2:AA19" totalsRowShown="0" headerRowDxfId="28" dataDxfId="27">
  <autoFilter ref="W2:AA19" xr:uid="{82B46480-D60B-4DC0-B0C9-6DCE29DE844B}"/>
  <tableColumns count="5">
    <tableColumn id="1" xr3:uid="{4A4F9AE1-A9B8-401C-A8F0-DFEE2BF7F4D8}" name="固定支出" dataDxfId="26">
      <calculatedColumnFormula>年間収支!B9</calculatedColumnFormula>
    </tableColumn>
    <tableColumn id="2" xr3:uid="{A1C057D4-89F4-46E0-8ED5-2EF9CE725B07}" name="変動支出" dataDxfId="25">
      <calculatedColumnFormula>年間収支!B26</calculatedColumnFormula>
    </tableColumn>
    <tableColumn id="3" xr3:uid="{FE26A548-F650-4ADA-A7F4-F98C20F66239}" name="事業支出" dataDxfId="24">
      <calculatedColumnFormula>年間収支!B43</calculatedColumnFormula>
    </tableColumn>
    <tableColumn id="4" xr3:uid="{47C585BD-A169-48DC-9CA5-4DF45A4103AA}" name="貯蓄・投資" dataDxfId="23">
      <calculatedColumnFormula>年間収支!B60</calculatedColumnFormula>
    </tableColumn>
    <tableColumn id="5" xr3:uid="{6B43DA2C-3A14-4CA1-9291-A69377044772}" name="収入" dataDxfId="22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E654ADE5-EC61-4DDF-A2E9-A0B642CE6D2F}" name="データ入力2729313335373941434547" displayName="データ入力2729313335373941434547" ref="Q2:U147" totalsRowShown="0" headerRowDxfId="21" dataDxfId="20">
  <autoFilter ref="Q2:U147" xr:uid="{C4528CFA-A7BC-4725-95F2-383EC208F2CA}"/>
  <tableColumns count="5">
    <tableColumn id="1" xr3:uid="{14D77554-1F1B-4309-A0DE-29B7308A01EE}" name="日付" dataDxfId="19"/>
    <tableColumn id="2" xr3:uid="{0637AC7A-4600-4E65-998B-A5A707B894C0}" name="分類" dataDxfId="18"/>
    <tableColumn id="3" xr3:uid="{5E71E5F4-81F0-412F-A527-6DCF24301046}" name="科目" dataDxfId="17"/>
    <tableColumn id="4" xr3:uid="{CF9D5264-DB0B-4AE1-90C1-863D1B5BF273}" name="金額" dataDxfId="16" dataCellStyle="桁区切り"/>
    <tableColumn id="5" xr3:uid="{1D09C815-83D8-4F5F-8A8A-6F0A7C18754E}" name="備考" dataDxfId="15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9300C368-C823-4356-A94F-427079B85CB5}" name="データテーブル2830323436384042444648" displayName="データテーブル2830323436384042444648" ref="W2:AA19" totalsRowShown="0" headerRowDxfId="14" dataDxfId="13">
  <autoFilter ref="W2:AA19" xr:uid="{82B46480-D60B-4DC0-B0C9-6DCE29DE844B}"/>
  <tableColumns count="5">
    <tableColumn id="1" xr3:uid="{3EFEA868-05FE-401C-8DA5-AC7365FE82B4}" name="固定支出" dataDxfId="12">
      <calculatedColumnFormula>年間収支!B9</calculatedColumnFormula>
    </tableColumn>
    <tableColumn id="2" xr3:uid="{B2A89052-AA7B-4892-9DB7-2F45AC3DA381}" name="変動支出" dataDxfId="11">
      <calculatedColumnFormula>年間収支!B26</calculatedColumnFormula>
    </tableColumn>
    <tableColumn id="3" xr3:uid="{DCEACA63-8EBB-47F9-BF40-0687C52C065C}" name="事業支出" dataDxfId="10">
      <calculatedColumnFormula>年間収支!B43</calculatedColumnFormula>
    </tableColumn>
    <tableColumn id="4" xr3:uid="{E7EF239C-D51E-400C-ABF9-68221104DCFB}" name="貯蓄・投資" dataDxfId="9">
      <calculatedColumnFormula>年間収支!B60</calculatedColumnFormula>
    </tableColumn>
    <tableColumn id="5" xr3:uid="{16244C74-FEAC-4C65-A93A-F479F957D71A}" name="収入" dataDxfId="8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245CEB4-0615-44C1-8054-056334788489}" name="データ入力27" displayName="データ入力27" ref="Q2:U147" totalsRowShown="0" headerRowDxfId="161" dataDxfId="160">
  <autoFilter ref="Q2:U147" xr:uid="{C4528CFA-A7BC-4725-95F2-383EC208F2CA}"/>
  <tableColumns count="5">
    <tableColumn id="1" xr3:uid="{3476D453-FD27-4525-B11C-D0ED1A34BA18}" name="日付" dataDxfId="159"/>
    <tableColumn id="2" xr3:uid="{478921CA-1760-40C4-8894-68D020885280}" name="分類" dataDxfId="158"/>
    <tableColumn id="3" xr3:uid="{5B81B2D8-C413-458C-A9E0-55ED54E8C1BB}" name="科目" dataDxfId="157"/>
    <tableColumn id="4" xr3:uid="{3B71E102-F6D6-4420-92D3-E54703FF4719}" name="金額" dataDxfId="156" dataCellStyle="桁区切り"/>
    <tableColumn id="5" xr3:uid="{3D3E405D-FE74-49C7-9A2C-E57B0B1F1A26}" name="備考" dataDxfId="15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5FE4DFBC-42FF-4F25-8E73-E764234E279E}" name="データテーブル28" displayName="データテーブル28" ref="W2:AA19" totalsRowShown="0" headerRowDxfId="154" dataDxfId="153">
  <autoFilter ref="W2:AA19" xr:uid="{82B46480-D60B-4DC0-B0C9-6DCE29DE844B}"/>
  <tableColumns count="5">
    <tableColumn id="1" xr3:uid="{DB7B3C3B-FB62-44EB-85FF-5DD43F2F7E92}" name="固定支出" dataDxfId="152">
      <calculatedColumnFormula>年間収支!B9</calculatedColumnFormula>
    </tableColumn>
    <tableColumn id="2" xr3:uid="{3EA29025-38B4-41EA-A797-0292DFFF894F}" name="変動支出" dataDxfId="151">
      <calculatedColumnFormula>年間収支!B26</calculatedColumnFormula>
    </tableColumn>
    <tableColumn id="3" xr3:uid="{80121B5C-877F-4C00-839B-DB2C436B5902}" name="事業支出" dataDxfId="150">
      <calculatedColumnFormula>年間収支!B43</calculatedColumnFormula>
    </tableColumn>
    <tableColumn id="4" xr3:uid="{F28B9371-7748-4CD0-936E-88121E9DD337}" name="貯蓄・投資" dataDxfId="149">
      <calculatedColumnFormula>年間収支!B60</calculatedColumnFormula>
    </tableColumn>
    <tableColumn id="5" xr3:uid="{4C2CF828-EE82-44A6-B9F4-BFD2DFA6175D}" name="収入" dataDxfId="148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84121AAF-6C78-4BCB-BEA1-40C57BB0A76B}" name="データ入力2729" displayName="データ入力2729" ref="Q2:U147" totalsRowShown="0" headerRowDxfId="147" dataDxfId="146">
  <autoFilter ref="Q2:U147" xr:uid="{C4528CFA-A7BC-4725-95F2-383EC208F2CA}"/>
  <tableColumns count="5">
    <tableColumn id="1" xr3:uid="{C30547B9-B198-4B7C-ABBB-544E07A40539}" name="日付" dataDxfId="145"/>
    <tableColumn id="2" xr3:uid="{D8EABAC8-9A49-4B54-AABE-2A6ABA37F25C}" name="分類" dataDxfId="144"/>
    <tableColumn id="3" xr3:uid="{94B4013E-EE5D-47CE-BDAB-D314AA6BFAA2}" name="科目" dataDxfId="143"/>
    <tableColumn id="4" xr3:uid="{E5E33904-AD4E-42AB-874C-5710F8E6E3EE}" name="金額" dataDxfId="142" dataCellStyle="桁区切り"/>
    <tableColumn id="5" xr3:uid="{D9031C68-98C6-430B-B8AD-DA74F6C68D2D}" name="備考" dataDxfId="14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DBBECD30-9D16-4024-AC8E-B61A713BB59F}" name="データテーブル2830" displayName="データテーブル2830" ref="W2:AA19" totalsRowShown="0" headerRowDxfId="140" dataDxfId="139">
  <autoFilter ref="W2:AA19" xr:uid="{82B46480-D60B-4DC0-B0C9-6DCE29DE844B}"/>
  <tableColumns count="5">
    <tableColumn id="1" xr3:uid="{0A6F588D-3C8A-4D0A-8334-BBCBD283D6B7}" name="固定支出" dataDxfId="138">
      <calculatedColumnFormula>年間収支!B9</calculatedColumnFormula>
    </tableColumn>
    <tableColumn id="2" xr3:uid="{EE1E0D51-8BEA-43CA-AF82-D41B30A98695}" name="変動支出" dataDxfId="137">
      <calculatedColumnFormula>年間収支!B26</calculatedColumnFormula>
    </tableColumn>
    <tableColumn id="3" xr3:uid="{1C659459-8ED1-42C4-A7E4-E053BD028019}" name="事業支出" dataDxfId="136">
      <calculatedColumnFormula>年間収支!B43</calculatedColumnFormula>
    </tableColumn>
    <tableColumn id="4" xr3:uid="{22493861-6E6C-4D95-8D4B-98587CA45FDB}" name="貯蓄・投資" dataDxfId="135">
      <calculatedColumnFormula>年間収支!B60</calculatedColumnFormula>
    </tableColumn>
    <tableColumn id="5" xr3:uid="{141FC79F-F52A-467C-B437-C536B2FD9C03}" name="収入" dataDxfId="134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698291C0-2420-4610-BB79-314AA3754786}" name="データ入力272931" displayName="データ入力272931" ref="Q2:U147" totalsRowShown="0" headerRowDxfId="133" dataDxfId="132">
  <autoFilter ref="Q2:U147" xr:uid="{C4528CFA-A7BC-4725-95F2-383EC208F2CA}"/>
  <tableColumns count="5">
    <tableColumn id="1" xr3:uid="{397C8784-DE05-4519-8E57-F3AB5B289322}" name="日付" dataDxfId="131"/>
    <tableColumn id="2" xr3:uid="{8B5F4D58-C2B9-40AE-9676-36018C9E9AFD}" name="分類" dataDxfId="130"/>
    <tableColumn id="3" xr3:uid="{D1E25D80-4B9E-4217-9609-ECDA8C7107FA}" name="科目" dataDxfId="129"/>
    <tableColumn id="4" xr3:uid="{E9D9E172-266B-459A-B680-28D468735C4F}" name="金額" dataDxfId="128" dataCellStyle="桁区切り"/>
    <tableColumn id="5" xr3:uid="{769E1885-3E5A-4835-BFE6-C588DBCB5AB4}" name="備考" dataDxfId="12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968C043-B435-49A8-9333-B5B8484C1224}" name="データテーブル283032" displayName="データテーブル283032" ref="W2:AA19" totalsRowShown="0" headerRowDxfId="126" dataDxfId="125">
  <autoFilter ref="W2:AA19" xr:uid="{82B46480-D60B-4DC0-B0C9-6DCE29DE844B}"/>
  <tableColumns count="5">
    <tableColumn id="1" xr3:uid="{697BCA6B-4ED9-48CA-8EA7-EBF84084DAEE}" name="固定支出" dataDxfId="124">
      <calculatedColumnFormula>年間収支!B9</calculatedColumnFormula>
    </tableColumn>
    <tableColumn id="2" xr3:uid="{1BD3E777-8640-46AF-84F8-D08FB8CBF572}" name="変動支出" dataDxfId="123">
      <calculatedColumnFormula>年間収支!B26</calculatedColumnFormula>
    </tableColumn>
    <tableColumn id="3" xr3:uid="{96B44F5D-5B1B-4CE2-9CAF-B96D52481340}" name="事業支出" dataDxfId="122">
      <calculatedColumnFormula>年間収支!B43</calculatedColumnFormula>
    </tableColumn>
    <tableColumn id="4" xr3:uid="{3A681207-C4D4-4E9C-B639-27F54BC0F6D4}" name="貯蓄・投資" dataDxfId="121">
      <calculatedColumnFormula>年間収支!B60</calculatedColumnFormula>
    </tableColumn>
    <tableColumn id="5" xr3:uid="{C0213C8F-A92B-43F5-809E-DCAC1208CD17}" name="収入" dataDxfId="120">
      <calculatedColumnFormula>年間収支!B4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41D0F758-6001-4148-9B83-E9301D3D453A}" name="データ入力27293133" displayName="データ入力27293133" ref="Q2:U147" totalsRowShown="0" headerRowDxfId="119" dataDxfId="118">
  <autoFilter ref="Q2:U147" xr:uid="{C4528CFA-A7BC-4725-95F2-383EC208F2CA}"/>
  <tableColumns count="5">
    <tableColumn id="1" xr3:uid="{48E880D3-04D4-48FB-9F86-F780C15F03D0}" name="日付" dataDxfId="117"/>
    <tableColumn id="2" xr3:uid="{EA437F68-F03F-467F-BF0C-35BD648EE800}" name="分類" dataDxfId="116"/>
    <tableColumn id="3" xr3:uid="{6C080B99-0877-47BC-8308-225B8400F8E5}" name="科目" dataDxfId="115"/>
    <tableColumn id="4" xr3:uid="{F6FA133D-16F8-4C2A-8102-994C5313734C}" name="金額" dataDxfId="114" dataCellStyle="桁区切り"/>
    <tableColumn id="5" xr3:uid="{E5662C8C-3048-4FEE-9845-8079FDA20176}" name="備考" dataDxfId="1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2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2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2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0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93086-DC7F-441E-A403-46C1D20F407D}">
  <dimension ref="A1:K22"/>
  <sheetViews>
    <sheetView tabSelected="1" zoomScale="85" zoomScaleNormal="85" workbookViewId="0">
      <selection activeCell="H23" sqref="H23"/>
    </sheetView>
  </sheetViews>
  <sheetFormatPr defaultRowHeight="13.5"/>
  <cols>
    <col min="1" max="2" width="12.625" style="1" customWidth="1"/>
    <col min="3" max="3" width="2.625" style="1" customWidth="1"/>
    <col min="4" max="5" width="12.625" style="1" customWidth="1"/>
    <col min="6" max="6" width="2.625" style="1" customWidth="1"/>
    <col min="7" max="8" width="12.625" style="1" customWidth="1"/>
    <col min="9" max="16384" width="9" style="1"/>
  </cols>
  <sheetData>
    <row r="1" spans="1:11" ht="38.25" customHeight="1">
      <c r="A1" s="170" t="s">
        <v>182</v>
      </c>
      <c r="B1" s="170"/>
      <c r="C1" s="170"/>
      <c r="D1" s="170"/>
      <c r="E1" s="170"/>
      <c r="F1" s="170"/>
      <c r="G1" s="170"/>
      <c r="H1" s="170"/>
    </row>
    <row r="2" spans="1:11" s="35" customFormat="1" ht="18.75" customHeight="1">
      <c r="A2" s="181" t="s">
        <v>14</v>
      </c>
      <c r="B2" s="181"/>
      <c r="C2" s="171"/>
      <c r="D2" s="184" t="s">
        <v>85</v>
      </c>
      <c r="E2" s="184"/>
      <c r="F2" s="172"/>
      <c r="G2" s="166" t="s">
        <v>19</v>
      </c>
      <c r="H2" s="166"/>
      <c r="J2" s="2"/>
      <c r="K2" s="64"/>
    </row>
    <row r="3" spans="1:11" s="35" customFormat="1" ht="37.5" customHeight="1">
      <c r="A3" s="182">
        <f>SUM(B4:B7)</f>
        <v>7593583</v>
      </c>
      <c r="B3" s="182"/>
      <c r="C3" s="171"/>
      <c r="D3" s="185">
        <f>SUM(E4:E7)</f>
        <v>949260</v>
      </c>
      <c r="E3" s="185"/>
      <c r="F3" s="172"/>
      <c r="G3" s="167">
        <f>A3-D3</f>
        <v>6644323</v>
      </c>
      <c r="H3" s="167"/>
      <c r="K3" s="64"/>
    </row>
    <row r="4" spans="1:11" s="35" customFormat="1" ht="18.75" customHeight="1">
      <c r="A4" s="49" t="s">
        <v>158</v>
      </c>
      <c r="B4" s="50">
        <v>9393583</v>
      </c>
      <c r="C4" s="171"/>
      <c r="D4" s="49" t="s">
        <v>16</v>
      </c>
      <c r="E4" s="50">
        <f>202160+198500</f>
        <v>400660</v>
      </c>
      <c r="F4" s="172"/>
      <c r="G4" s="168" t="s">
        <v>20</v>
      </c>
      <c r="H4" s="169"/>
      <c r="K4" s="64"/>
    </row>
    <row r="5" spans="1:11" s="35" customFormat="1" ht="18.75" customHeight="1">
      <c r="A5" s="51" t="s">
        <v>159</v>
      </c>
      <c r="B5" s="52">
        <f>-1800000</f>
        <v>-1800000</v>
      </c>
      <c r="C5" s="171"/>
      <c r="D5" s="51" t="s">
        <v>12</v>
      </c>
      <c r="E5" s="52">
        <v>548600</v>
      </c>
      <c r="F5" s="172"/>
      <c r="G5" s="154">
        <f>G3/12</f>
        <v>553693.58333333337</v>
      </c>
      <c r="H5" s="155"/>
      <c r="K5" s="64"/>
    </row>
    <row r="6" spans="1:11" s="35" customFormat="1" ht="18.75" customHeight="1">
      <c r="A6" s="51"/>
      <c r="B6" s="52">
        <v>0</v>
      </c>
      <c r="C6" s="171"/>
      <c r="D6" s="51" t="s">
        <v>17</v>
      </c>
      <c r="E6" s="52">
        <v>0</v>
      </c>
      <c r="F6" s="172"/>
      <c r="G6" s="156"/>
      <c r="H6" s="157"/>
      <c r="K6" s="64"/>
    </row>
    <row r="7" spans="1:11" s="35" customFormat="1" ht="18.75" customHeight="1">
      <c r="A7" s="53" t="s">
        <v>15</v>
      </c>
      <c r="B7" s="54">
        <v>0</v>
      </c>
      <c r="C7" s="171"/>
      <c r="D7" s="53" t="s">
        <v>18</v>
      </c>
      <c r="E7" s="54">
        <v>0</v>
      </c>
      <c r="F7" s="172"/>
      <c r="G7" s="158" t="s">
        <v>60</v>
      </c>
      <c r="H7" s="158"/>
      <c r="K7" s="64"/>
    </row>
    <row r="8" spans="1:11" ht="38.25" customHeight="1">
      <c r="A8" s="170" t="s">
        <v>183</v>
      </c>
      <c r="B8" s="170"/>
      <c r="C8" s="170"/>
      <c r="D8" s="170"/>
      <c r="E8" s="170"/>
      <c r="F8" s="170"/>
      <c r="G8" s="170"/>
      <c r="H8" s="170"/>
    </row>
    <row r="9" spans="1:11" ht="18.75" customHeight="1">
      <c r="A9" s="173" t="s">
        <v>73</v>
      </c>
      <c r="B9" s="174"/>
      <c r="C9" s="183"/>
      <c r="D9" s="175" t="s">
        <v>86</v>
      </c>
      <c r="E9" s="176"/>
      <c r="F9" s="159"/>
      <c r="G9" s="166" t="s">
        <v>19</v>
      </c>
      <c r="H9" s="166"/>
    </row>
    <row r="10" spans="1:11" ht="37.5" customHeight="1">
      <c r="A10" s="177">
        <f>SUM(B11:B22)</f>
        <v>0</v>
      </c>
      <c r="B10" s="178"/>
      <c r="C10" s="183"/>
      <c r="D10" s="179">
        <f>SUM(E11:E14)</f>
        <v>0</v>
      </c>
      <c r="E10" s="180"/>
      <c r="F10" s="159"/>
      <c r="G10" s="167">
        <f>A10-D10</f>
        <v>0</v>
      </c>
      <c r="H10" s="167"/>
    </row>
    <row r="11" spans="1:11" ht="18.75" customHeight="1">
      <c r="A11" s="124" t="s">
        <v>61</v>
      </c>
      <c r="B11" s="55"/>
      <c r="C11" s="183"/>
      <c r="D11" s="49" t="s">
        <v>16</v>
      </c>
      <c r="E11" s="50"/>
      <c r="F11" s="159"/>
      <c r="G11" s="168" t="s">
        <v>20</v>
      </c>
      <c r="H11" s="169"/>
    </row>
    <row r="12" spans="1:11" ht="18.75" customHeight="1">
      <c r="A12" s="125" t="s">
        <v>62</v>
      </c>
      <c r="B12" s="56"/>
      <c r="C12" s="183"/>
      <c r="D12" s="51" t="s">
        <v>12</v>
      </c>
      <c r="E12" s="52"/>
      <c r="F12" s="159"/>
      <c r="G12" s="154">
        <f>G10/12</f>
        <v>0</v>
      </c>
      <c r="H12" s="155"/>
    </row>
    <row r="13" spans="1:11" ht="18.75" customHeight="1">
      <c r="A13" s="125" t="s">
        <v>63</v>
      </c>
      <c r="B13" s="56"/>
      <c r="C13" s="183"/>
      <c r="D13" s="51" t="s">
        <v>17</v>
      </c>
      <c r="E13" s="52"/>
      <c r="F13" s="159"/>
      <c r="G13" s="156"/>
      <c r="H13" s="157"/>
    </row>
    <row r="14" spans="1:11" ht="18.75" customHeight="1">
      <c r="A14" s="125" t="s">
        <v>64</v>
      </c>
      <c r="B14" s="56"/>
      <c r="C14" s="183"/>
      <c r="D14" s="53" t="s">
        <v>18</v>
      </c>
      <c r="E14" s="54"/>
      <c r="F14" s="159"/>
      <c r="G14" s="158" t="s">
        <v>60</v>
      </c>
      <c r="H14" s="158"/>
    </row>
    <row r="15" spans="1:11" ht="18.75" customHeight="1">
      <c r="A15" s="125" t="s">
        <v>65</v>
      </c>
      <c r="B15" s="56"/>
      <c r="C15" s="183"/>
      <c r="D15" s="160"/>
      <c r="E15" s="160"/>
      <c r="F15" s="159"/>
    </row>
    <row r="16" spans="1:11" ht="18.75" customHeight="1">
      <c r="A16" s="125" t="s">
        <v>66</v>
      </c>
      <c r="B16" s="56"/>
      <c r="C16" s="183"/>
      <c r="D16" s="164" t="s">
        <v>97</v>
      </c>
      <c r="E16" s="165"/>
      <c r="F16" s="159"/>
    </row>
    <row r="17" spans="1:7" ht="18.75" customHeight="1">
      <c r="A17" s="125" t="s">
        <v>67</v>
      </c>
      <c r="B17" s="56"/>
      <c r="C17" s="183"/>
      <c r="D17" s="162">
        <f>A10*0.02</f>
        <v>0</v>
      </c>
      <c r="E17" s="163"/>
      <c r="F17" s="159"/>
      <c r="G17" s="126" t="s">
        <v>142</v>
      </c>
    </row>
    <row r="18" spans="1:7" ht="18.75" customHeight="1">
      <c r="A18" s="125" t="s">
        <v>68</v>
      </c>
      <c r="B18" s="56"/>
      <c r="C18" s="183"/>
      <c r="D18" s="162"/>
      <c r="E18" s="163"/>
      <c r="F18" s="159"/>
    </row>
    <row r="19" spans="1:7" ht="18.75" customHeight="1">
      <c r="A19" s="125" t="s">
        <v>69</v>
      </c>
      <c r="B19" s="56"/>
      <c r="C19" s="183"/>
      <c r="D19" s="164" t="s">
        <v>98</v>
      </c>
      <c r="E19" s="165"/>
      <c r="F19" s="159"/>
    </row>
    <row r="20" spans="1:7" ht="18.75" customHeight="1">
      <c r="A20" s="125" t="s">
        <v>70</v>
      </c>
      <c r="B20" s="56"/>
      <c r="C20" s="183"/>
      <c r="D20" s="162">
        <f>A10*0.1</f>
        <v>0</v>
      </c>
      <c r="E20" s="163"/>
      <c r="F20" s="159"/>
    </row>
    <row r="21" spans="1:7" ht="18.75" customHeight="1">
      <c r="A21" s="125" t="s">
        <v>71</v>
      </c>
      <c r="B21" s="56"/>
      <c r="C21" s="183"/>
      <c r="D21" s="162"/>
      <c r="E21" s="163"/>
      <c r="F21" s="159"/>
    </row>
    <row r="22" spans="1:7" ht="18.75" customHeight="1">
      <c r="A22" s="127" t="s">
        <v>72</v>
      </c>
      <c r="B22" s="57"/>
      <c r="C22" s="183"/>
      <c r="D22" s="161"/>
      <c r="E22" s="161"/>
      <c r="F22" s="159"/>
    </row>
  </sheetData>
  <sheetProtection sheet="1" objects="1" scenarios="1"/>
  <mergeCells count="30">
    <mergeCell ref="A1:H1"/>
    <mergeCell ref="A8:H8"/>
    <mergeCell ref="C2:C7"/>
    <mergeCell ref="F2:F7"/>
    <mergeCell ref="G11:H11"/>
    <mergeCell ref="A9:B9"/>
    <mergeCell ref="D9:E9"/>
    <mergeCell ref="A10:B10"/>
    <mergeCell ref="D10:E10"/>
    <mergeCell ref="G9:H9"/>
    <mergeCell ref="G10:H10"/>
    <mergeCell ref="A2:B2"/>
    <mergeCell ref="A3:B3"/>
    <mergeCell ref="C9:C22"/>
    <mergeCell ref="D2:E2"/>
    <mergeCell ref="D3:E3"/>
    <mergeCell ref="G7:H7"/>
    <mergeCell ref="G2:H2"/>
    <mergeCell ref="G3:H3"/>
    <mergeCell ref="G4:H4"/>
    <mergeCell ref="G5:H6"/>
    <mergeCell ref="G12:H13"/>
    <mergeCell ref="G14:H14"/>
    <mergeCell ref="F9:F22"/>
    <mergeCell ref="D15:E15"/>
    <mergeCell ref="D22:E22"/>
    <mergeCell ref="D17:E18"/>
    <mergeCell ref="D16:E16"/>
    <mergeCell ref="D19:E19"/>
    <mergeCell ref="D20:E21"/>
  </mergeCells>
  <phoneticPr fontId="2"/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E552E-6D07-43EB-BED2-C2E1A96AEBA2}">
  <sheetPr>
    <tabColor theme="4" tint="0.59999389629810485"/>
    <pageSetUpPr fitToPage="1"/>
  </sheetPr>
  <dimension ref="A1:AA147"/>
  <sheetViews>
    <sheetView workbookViewId="0">
      <selection activeCell="O1" sqref="A1:O22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45505</v>
      </c>
      <c r="B1" s="203"/>
      <c r="C1" s="203"/>
      <c r="D1" s="203"/>
      <c r="Q1" s="48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59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61">
        <v>45505</v>
      </c>
      <c r="R3" s="48" t="s">
        <v>129</v>
      </c>
      <c r="S3" s="48" t="s">
        <v>108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61">
        <v>45506</v>
      </c>
      <c r="R4" s="48" t="s">
        <v>129</v>
      </c>
      <c r="S4" s="48" t="s">
        <v>107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61">
        <v>45507</v>
      </c>
      <c r="R5" s="48" t="s">
        <v>129</v>
      </c>
      <c r="S5" s="48" t="s">
        <v>109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61">
        <v>45508</v>
      </c>
      <c r="R6" s="48" t="s">
        <v>129</v>
      </c>
      <c r="S6" s="48" t="s">
        <v>112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61">
        <v>45509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61">
        <v>45510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61">
        <v>45511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61">
        <v>45512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61">
        <v>45513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61">
        <v>45514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61">
        <v>45515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61">
        <v>45516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61">
        <v>45517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61">
        <v>45518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61">
        <v>45519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61">
        <v>45520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61">
        <v>45521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61">
        <v>45522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61">
        <v>45523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61">
        <v>45524</v>
      </c>
      <c r="R22" s="48" t="s">
        <v>129</v>
      </c>
      <c r="S22" s="48" t="s">
        <v>127</v>
      </c>
    </row>
    <row r="23" spans="1:27" ht="18" customHeight="1" thickTop="1">
      <c r="Q23" s="61">
        <v>45525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61">
        <v>45526</v>
      </c>
      <c r="R24" s="48" t="s">
        <v>129</v>
      </c>
      <c r="S24" s="48" t="s">
        <v>128</v>
      </c>
    </row>
    <row r="25" spans="1:27" ht="18" customHeight="1">
      <c r="Q25" s="61">
        <v>45527</v>
      </c>
      <c r="R25" s="48" t="s">
        <v>129</v>
      </c>
      <c r="S25" s="48" t="s">
        <v>130</v>
      </c>
    </row>
    <row r="26" spans="1:27" ht="18" customHeight="1">
      <c r="Q26" s="61">
        <v>45528</v>
      </c>
    </row>
    <row r="27" spans="1:27" ht="18" customHeight="1">
      <c r="Q27" s="61">
        <v>45529</v>
      </c>
    </row>
    <row r="28" spans="1:27" ht="18" customHeight="1">
      <c r="Q28" s="61">
        <v>45530</v>
      </c>
    </row>
    <row r="29" spans="1:27" ht="18" customHeight="1">
      <c r="Q29" s="61">
        <v>45531</v>
      </c>
    </row>
    <row r="30" spans="1:27" ht="18" customHeight="1">
      <c r="Q30" s="61">
        <v>45532</v>
      </c>
    </row>
    <row r="31" spans="1:27" ht="18" customHeight="1">
      <c r="Q31" s="61">
        <v>45533</v>
      </c>
    </row>
    <row r="32" spans="1:27" ht="18" customHeight="1">
      <c r="Q32" s="61">
        <v>45534</v>
      </c>
    </row>
    <row r="33" spans="17:17" ht="18" customHeight="1">
      <c r="Q33" s="61">
        <v>45535</v>
      </c>
    </row>
    <row r="34" spans="17:17" ht="18" customHeight="1">
      <c r="Q34" s="61"/>
    </row>
    <row r="35" spans="17:17" ht="18" customHeight="1">
      <c r="Q35" s="61"/>
    </row>
    <row r="36" spans="17:17" ht="18" customHeight="1">
      <c r="Q36" s="61"/>
    </row>
    <row r="37" spans="17:17" ht="18" customHeight="1">
      <c r="Q37" s="61"/>
    </row>
    <row r="38" spans="17:17" ht="18" customHeight="1">
      <c r="Q38" s="61"/>
    </row>
    <row r="39" spans="17:17" ht="18" customHeight="1">
      <c r="Q39" s="61"/>
    </row>
    <row r="40" spans="17:17" ht="18" customHeight="1">
      <c r="Q40" s="61"/>
    </row>
    <row r="41" spans="17:17" ht="18" customHeight="1">
      <c r="Q41" s="61"/>
    </row>
    <row r="42" spans="17:17" ht="18" customHeight="1">
      <c r="Q42" s="61"/>
    </row>
    <row r="43" spans="17:17" ht="18" customHeight="1">
      <c r="Q43" s="61"/>
    </row>
    <row r="44" spans="17:17" ht="18" customHeight="1">
      <c r="Q44" s="61"/>
    </row>
    <row r="45" spans="17:17" ht="18" customHeight="1">
      <c r="Q45" s="61"/>
    </row>
    <row r="46" spans="17:17" ht="18" customHeight="1">
      <c r="Q46" s="61"/>
    </row>
    <row r="47" spans="17:17" ht="18" customHeight="1">
      <c r="Q47" s="61"/>
    </row>
    <row r="48" spans="17:17" ht="18" customHeight="1">
      <c r="Q48" s="61"/>
    </row>
    <row r="49" spans="17:19" ht="18" customHeight="1">
      <c r="Q49" s="61"/>
    </row>
    <row r="50" spans="17:19" ht="18" customHeight="1">
      <c r="Q50" s="61"/>
    </row>
    <row r="51" spans="17:19" ht="18" customHeight="1">
      <c r="Q51" s="61"/>
    </row>
    <row r="52" spans="17:19" ht="18" customHeight="1">
      <c r="Q52" s="61"/>
    </row>
    <row r="53" spans="17:19" ht="18" customHeight="1">
      <c r="Q53" s="61"/>
    </row>
    <row r="54" spans="17:19" ht="18" customHeight="1">
      <c r="Q54" s="61"/>
      <c r="R54" s="48" t="s">
        <v>150</v>
      </c>
      <c r="S54" s="48" t="s">
        <v>134</v>
      </c>
    </row>
    <row r="55" spans="17:19" ht="18" customHeight="1">
      <c r="Q55" s="61"/>
      <c r="R55" s="48" t="s">
        <v>150</v>
      </c>
      <c r="S55" s="48" t="s">
        <v>136</v>
      </c>
    </row>
    <row r="56" spans="17:19" ht="18" customHeight="1">
      <c r="Q56" s="61"/>
      <c r="R56" s="48" t="s">
        <v>150</v>
      </c>
      <c r="S56" s="48" t="s">
        <v>138</v>
      </c>
    </row>
    <row r="57" spans="17:19" ht="18" customHeight="1">
      <c r="Q57" s="61"/>
      <c r="R57" s="48" t="s">
        <v>150</v>
      </c>
      <c r="S57" s="48" t="s">
        <v>140</v>
      </c>
    </row>
    <row r="58" spans="17:19" ht="18" customHeight="1">
      <c r="Q58" s="61"/>
      <c r="R58" s="48" t="s">
        <v>150</v>
      </c>
      <c r="S58" s="48" t="s">
        <v>141</v>
      </c>
    </row>
    <row r="59" spans="17:19" ht="18" customHeight="1">
      <c r="Q59" s="61"/>
    </row>
    <row r="60" spans="17:19" ht="18" customHeight="1">
      <c r="Q60" s="61"/>
      <c r="R60" s="48" t="s">
        <v>129</v>
      </c>
      <c r="S60" s="48" t="s">
        <v>133</v>
      </c>
    </row>
    <row r="61" spans="17:19" ht="18" customHeight="1">
      <c r="Q61" s="61"/>
      <c r="R61" s="48" t="s">
        <v>129</v>
      </c>
      <c r="S61" s="48" t="s">
        <v>143</v>
      </c>
    </row>
    <row r="62" spans="17:19" ht="18" customHeight="1">
      <c r="Q62" s="61"/>
      <c r="R62" s="48" t="s">
        <v>129</v>
      </c>
      <c r="S62" s="48" t="s">
        <v>145</v>
      </c>
    </row>
    <row r="63" spans="17:19" ht="18" customHeight="1">
      <c r="Q63" s="61"/>
      <c r="R63" s="48" t="s">
        <v>129</v>
      </c>
      <c r="S63" s="48" t="s">
        <v>144</v>
      </c>
    </row>
    <row r="64" spans="17:19" ht="18" customHeight="1">
      <c r="Q64" s="61"/>
      <c r="R64" s="48" t="s">
        <v>129</v>
      </c>
      <c r="S64" s="48" t="s">
        <v>146</v>
      </c>
    </row>
    <row r="65" spans="17:19" ht="18" customHeight="1">
      <c r="Q65" s="61"/>
      <c r="R65" s="48" t="s">
        <v>129</v>
      </c>
      <c r="S65" s="48" t="s">
        <v>147</v>
      </c>
    </row>
    <row r="66" spans="17:19" ht="18" customHeight="1">
      <c r="Q66" s="61"/>
      <c r="R66" s="48" t="s">
        <v>129</v>
      </c>
      <c r="S66" s="48" t="s">
        <v>148</v>
      </c>
    </row>
    <row r="67" spans="17:19" ht="18" customHeight="1">
      <c r="Q67" s="61"/>
      <c r="R67" s="48" t="s">
        <v>129</v>
      </c>
      <c r="S67" s="48" t="s">
        <v>149</v>
      </c>
    </row>
    <row r="68" spans="17:19" ht="18" customHeight="1">
      <c r="Q68" s="61"/>
    </row>
    <row r="69" spans="17:19" ht="18" customHeight="1">
      <c r="Q69" s="61"/>
    </row>
    <row r="70" spans="17:19" ht="18" customHeight="1">
      <c r="Q70" s="61"/>
    </row>
    <row r="71" spans="17:19" ht="18" customHeight="1">
      <c r="Q71" s="61"/>
    </row>
    <row r="72" spans="17:19" ht="18" customHeight="1">
      <c r="Q72" s="61"/>
    </row>
    <row r="73" spans="17:19" ht="18" customHeight="1">
      <c r="Q73" s="61"/>
    </row>
    <row r="74" spans="17:19" ht="18" customHeight="1">
      <c r="Q74" s="61"/>
    </row>
    <row r="75" spans="17:19" ht="18" customHeight="1">
      <c r="Q75" s="61"/>
    </row>
    <row r="76" spans="17:19" ht="18" customHeight="1">
      <c r="Q76" s="61"/>
    </row>
    <row r="77" spans="17:19" ht="18" customHeight="1">
      <c r="Q77" s="61"/>
    </row>
    <row r="78" spans="17:19" ht="18" customHeight="1">
      <c r="Q78" s="61"/>
    </row>
    <row r="79" spans="17:19" ht="18" customHeight="1">
      <c r="Q79" s="61"/>
    </row>
    <row r="80" spans="17:19" ht="18" customHeight="1">
      <c r="Q80" s="61"/>
    </row>
    <row r="81" spans="17:17" ht="18" customHeight="1">
      <c r="Q81" s="61"/>
    </row>
    <row r="82" spans="17:17" ht="18" customHeight="1">
      <c r="Q82" s="61"/>
    </row>
    <row r="83" spans="17:17" ht="18" customHeight="1">
      <c r="Q83" s="61"/>
    </row>
    <row r="84" spans="17:17" ht="18" customHeight="1">
      <c r="Q84" s="61"/>
    </row>
    <row r="85" spans="17:17" ht="18" customHeight="1">
      <c r="Q85" s="61"/>
    </row>
    <row r="86" spans="17:17" ht="18" customHeight="1">
      <c r="Q86" s="61"/>
    </row>
    <row r="87" spans="17:17" ht="18" customHeight="1">
      <c r="Q87" s="61"/>
    </row>
    <row r="88" spans="17:17" ht="18" customHeight="1">
      <c r="Q88" s="61"/>
    </row>
    <row r="89" spans="17:17" ht="18" customHeight="1">
      <c r="Q89" s="61"/>
    </row>
    <row r="90" spans="17:17" ht="18" customHeight="1">
      <c r="Q90" s="61"/>
    </row>
    <row r="91" spans="17:17" ht="18" customHeight="1">
      <c r="Q91" s="61"/>
    </row>
    <row r="92" spans="17:17" ht="18" customHeight="1">
      <c r="Q92" s="61"/>
    </row>
    <row r="93" spans="17:17" ht="18" customHeight="1">
      <c r="Q93" s="61"/>
    </row>
    <row r="94" spans="17:17" ht="18" customHeight="1">
      <c r="Q94" s="61"/>
    </row>
    <row r="95" spans="17:17" ht="18" customHeight="1">
      <c r="Q95" s="61"/>
    </row>
    <row r="96" spans="17:17" ht="18" customHeight="1">
      <c r="Q96" s="61"/>
    </row>
    <row r="97" spans="17:17" ht="18" customHeight="1">
      <c r="Q97" s="61"/>
    </row>
    <row r="98" spans="17:17" ht="18" customHeight="1">
      <c r="Q98" s="61"/>
    </row>
    <row r="99" spans="17:17" ht="18" customHeight="1">
      <c r="Q99" s="61"/>
    </row>
    <row r="100" spans="17:17" ht="18" customHeight="1">
      <c r="Q100" s="61"/>
    </row>
    <row r="101" spans="17:17" ht="18" customHeight="1">
      <c r="Q101" s="61"/>
    </row>
    <row r="102" spans="17:17" ht="18" customHeight="1">
      <c r="Q102" s="61"/>
    </row>
    <row r="103" spans="17:17" ht="18" customHeight="1">
      <c r="Q103" s="61"/>
    </row>
    <row r="104" spans="17:17" ht="18" customHeight="1">
      <c r="Q104" s="61"/>
    </row>
    <row r="105" spans="17:17" ht="18" customHeight="1">
      <c r="Q105" s="61"/>
    </row>
    <row r="106" spans="17:17" ht="18" customHeight="1">
      <c r="Q106" s="61"/>
    </row>
    <row r="107" spans="17:17" ht="18" customHeight="1">
      <c r="Q107" s="61"/>
    </row>
    <row r="108" spans="17:17" ht="18" customHeight="1">
      <c r="Q108" s="61"/>
    </row>
    <row r="109" spans="17:17" ht="18" customHeight="1">
      <c r="Q109" s="61"/>
    </row>
    <row r="110" spans="17:17" ht="18" customHeight="1">
      <c r="Q110" s="61"/>
    </row>
    <row r="111" spans="17:17" ht="18" customHeight="1">
      <c r="Q111" s="61"/>
    </row>
    <row r="112" spans="17:17" ht="18" customHeight="1">
      <c r="Q112" s="61"/>
    </row>
    <row r="113" spans="17:17" ht="18" customHeight="1">
      <c r="Q113" s="61"/>
    </row>
    <row r="114" spans="17:17" ht="18" customHeight="1">
      <c r="Q114" s="61"/>
    </row>
    <row r="115" spans="17:17" ht="18" customHeight="1">
      <c r="Q115" s="61"/>
    </row>
    <row r="116" spans="17:17" ht="18" customHeight="1">
      <c r="Q116" s="61"/>
    </row>
    <row r="117" spans="17:17" ht="18" customHeight="1">
      <c r="Q117" s="61"/>
    </row>
    <row r="118" spans="17:17" ht="18" customHeight="1">
      <c r="Q118" s="61"/>
    </row>
    <row r="119" spans="17:17" ht="18" customHeight="1">
      <c r="Q119" s="61"/>
    </row>
    <row r="120" spans="17:17" ht="18" customHeight="1">
      <c r="Q120" s="61"/>
    </row>
    <row r="121" spans="17:17" ht="18" customHeight="1">
      <c r="Q121" s="61"/>
    </row>
    <row r="122" spans="17:17" ht="18" customHeight="1">
      <c r="Q122" s="61"/>
    </row>
    <row r="123" spans="17:17" ht="18" customHeight="1">
      <c r="Q123" s="61"/>
    </row>
    <row r="124" spans="17:17" ht="18" customHeight="1">
      <c r="Q124" s="61"/>
    </row>
    <row r="125" spans="17:17" ht="18" customHeight="1">
      <c r="Q125" s="61"/>
    </row>
    <row r="126" spans="17:17" ht="18" customHeight="1">
      <c r="Q126" s="61"/>
    </row>
    <row r="127" spans="17:17" ht="18" customHeight="1">
      <c r="Q127" s="61"/>
    </row>
    <row r="128" spans="17:17" ht="18" customHeight="1">
      <c r="Q128" s="61"/>
    </row>
    <row r="129" spans="17:17" ht="18" customHeight="1">
      <c r="Q129" s="61"/>
    </row>
    <row r="130" spans="17:17" ht="18" customHeight="1">
      <c r="Q130" s="61"/>
    </row>
    <row r="131" spans="17:17" ht="18" customHeight="1">
      <c r="Q131" s="61"/>
    </row>
    <row r="132" spans="17:17" ht="18" customHeight="1">
      <c r="Q132" s="61"/>
    </row>
    <row r="133" spans="17:17" ht="18" customHeight="1">
      <c r="Q133" s="61"/>
    </row>
    <row r="134" spans="17:17" ht="18" customHeight="1">
      <c r="Q134" s="61"/>
    </row>
    <row r="135" spans="17:17" ht="18" customHeight="1">
      <c r="Q135" s="61"/>
    </row>
    <row r="136" spans="17:17" ht="18" customHeight="1">
      <c r="Q136" s="61"/>
    </row>
    <row r="137" spans="17:17" ht="18" customHeight="1">
      <c r="Q137" s="61"/>
    </row>
    <row r="138" spans="17:17" ht="18" customHeight="1">
      <c r="Q138" s="61"/>
    </row>
    <row r="139" spans="17:17" ht="18" customHeight="1">
      <c r="Q139" s="61"/>
    </row>
    <row r="140" spans="17:17" ht="18" customHeight="1">
      <c r="Q140" s="61"/>
    </row>
    <row r="141" spans="17:17" ht="18" customHeight="1">
      <c r="Q141" s="61"/>
    </row>
    <row r="142" spans="17:17" ht="18" customHeight="1">
      <c r="Q142" s="61"/>
    </row>
    <row r="143" spans="17:17" ht="18" customHeight="1">
      <c r="Q143" s="61"/>
    </row>
    <row r="144" spans="17:17" ht="18" customHeight="1">
      <c r="Q144" s="61"/>
    </row>
    <row r="145" spans="17:17" ht="18" customHeight="1">
      <c r="Q145" s="61"/>
    </row>
    <row r="146" spans="17:17" ht="18" customHeight="1">
      <c r="Q146" s="61"/>
    </row>
    <row r="147" spans="17:17" ht="18" customHeight="1">
      <c r="Q147" s="61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3:R147" xr:uid="{FF985FFF-D0CC-49B5-A569-8B62220F4BB3}">
      <formula1>$W$2:$AA$2</formula1>
    </dataValidation>
    <dataValidation type="list" allowBlank="1" showInputMessage="1" showErrorMessage="1" sqref="S3:S147" xr:uid="{FC0499BC-93A7-4399-BEBE-985A172D2822}">
      <formula1>INDIRECT("データテーブル["&amp;R3&amp;"]")</formula1>
    </dataValidation>
    <dataValidation type="list" allowBlank="1" showInputMessage="1" showErrorMessage="1" sqref="S148:S1048576" xr:uid="{0B747286-274B-4466-9FB6-BE26E8A31AAD}">
      <formula1>INDIRECT(R148)</formula1>
    </dataValidation>
    <dataValidation type="list" allowBlank="1" showInputMessage="1" showErrorMessage="1" sqref="R148:R1048576 R2" xr:uid="{CC43D2CF-724C-4584-AF4F-CF8E3173DF3E}">
      <formula1>"固定,変動,事業"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CA9D5-AEC7-4430-B208-CC6B19585B80}">
  <sheetPr>
    <tabColor theme="4" tint="0.59999389629810485"/>
    <pageSetUpPr fitToPage="1"/>
  </sheetPr>
  <dimension ref="A1:AA147"/>
  <sheetViews>
    <sheetView workbookViewId="0">
      <selection activeCell="O1" sqref="A1:O22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45536</v>
      </c>
      <c r="B1" s="203"/>
      <c r="C1" s="203"/>
      <c r="D1" s="203"/>
      <c r="Q1" s="48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59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61">
        <v>45536</v>
      </c>
      <c r="R3" s="48" t="s">
        <v>129</v>
      </c>
      <c r="S3" s="48" t="s">
        <v>108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61">
        <v>45537</v>
      </c>
      <c r="R4" s="48" t="s">
        <v>129</v>
      </c>
      <c r="S4" s="48" t="s">
        <v>107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61">
        <v>45538</v>
      </c>
      <c r="R5" s="48" t="s">
        <v>129</v>
      </c>
      <c r="S5" s="48" t="s">
        <v>109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61">
        <v>45539</v>
      </c>
      <c r="R6" s="48" t="s">
        <v>129</v>
      </c>
      <c r="S6" s="48" t="s">
        <v>112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61">
        <v>45540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61">
        <v>45541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61">
        <v>45542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61">
        <v>45543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61">
        <v>45544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61">
        <v>45545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61">
        <v>45546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61">
        <v>45547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61">
        <v>45548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61">
        <v>45549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61">
        <v>45550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61">
        <v>45551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61">
        <v>45552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61">
        <v>45553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61">
        <v>45554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61">
        <v>45555</v>
      </c>
      <c r="R22" s="48" t="s">
        <v>129</v>
      </c>
      <c r="S22" s="48" t="s">
        <v>127</v>
      </c>
    </row>
    <row r="23" spans="1:27" ht="18" customHeight="1" thickTop="1">
      <c r="Q23" s="61">
        <v>45556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61">
        <v>45557</v>
      </c>
      <c r="R24" s="48" t="s">
        <v>129</v>
      </c>
      <c r="S24" s="48" t="s">
        <v>128</v>
      </c>
    </row>
    <row r="25" spans="1:27" ht="18" customHeight="1">
      <c r="Q25" s="61">
        <v>45558</v>
      </c>
      <c r="R25" s="48" t="s">
        <v>129</v>
      </c>
      <c r="S25" s="48" t="s">
        <v>130</v>
      </c>
    </row>
    <row r="26" spans="1:27" ht="18" customHeight="1">
      <c r="Q26" s="61">
        <v>45559</v>
      </c>
    </row>
    <row r="27" spans="1:27" ht="18" customHeight="1">
      <c r="Q27" s="61">
        <v>45560</v>
      </c>
    </row>
    <row r="28" spans="1:27" ht="18" customHeight="1">
      <c r="Q28" s="61">
        <v>45561</v>
      </c>
    </row>
    <row r="29" spans="1:27" ht="18" customHeight="1">
      <c r="Q29" s="61">
        <v>45562</v>
      </c>
    </row>
    <row r="30" spans="1:27" ht="18" customHeight="1">
      <c r="Q30" s="61">
        <v>45563</v>
      </c>
    </row>
    <row r="31" spans="1:27" ht="18" customHeight="1">
      <c r="Q31" s="61">
        <v>45564</v>
      </c>
    </row>
    <row r="32" spans="1:27" ht="18" customHeight="1">
      <c r="Q32" s="61">
        <v>45565</v>
      </c>
    </row>
    <row r="33" spans="17:17" ht="18" customHeight="1">
      <c r="Q33" s="61">
        <v>45566</v>
      </c>
    </row>
    <row r="34" spans="17:17" ht="18" customHeight="1">
      <c r="Q34" s="61"/>
    </row>
    <row r="35" spans="17:17" ht="18" customHeight="1">
      <c r="Q35" s="61"/>
    </row>
    <row r="36" spans="17:17" ht="18" customHeight="1">
      <c r="Q36" s="61"/>
    </row>
    <row r="37" spans="17:17" ht="18" customHeight="1">
      <c r="Q37" s="61"/>
    </row>
    <row r="38" spans="17:17" ht="18" customHeight="1">
      <c r="Q38" s="61"/>
    </row>
    <row r="39" spans="17:17" ht="18" customHeight="1">
      <c r="Q39" s="61"/>
    </row>
    <row r="40" spans="17:17" ht="18" customHeight="1">
      <c r="Q40" s="61"/>
    </row>
    <row r="41" spans="17:17" ht="18" customHeight="1">
      <c r="Q41" s="61"/>
    </row>
    <row r="42" spans="17:17" ht="18" customHeight="1">
      <c r="Q42" s="61"/>
    </row>
    <row r="43" spans="17:17" ht="18" customHeight="1">
      <c r="Q43" s="61"/>
    </row>
    <row r="44" spans="17:17" ht="18" customHeight="1">
      <c r="Q44" s="61"/>
    </row>
    <row r="45" spans="17:17" ht="18" customHeight="1">
      <c r="Q45" s="61"/>
    </row>
    <row r="46" spans="17:17" ht="18" customHeight="1">
      <c r="Q46" s="61"/>
    </row>
    <row r="47" spans="17:17" ht="18" customHeight="1">
      <c r="Q47" s="61"/>
    </row>
    <row r="48" spans="17:17" ht="18" customHeight="1">
      <c r="Q48" s="61"/>
    </row>
    <row r="49" spans="17:19" ht="18" customHeight="1">
      <c r="Q49" s="61"/>
    </row>
    <row r="50" spans="17:19" ht="18" customHeight="1">
      <c r="Q50" s="61"/>
    </row>
    <row r="51" spans="17:19" ht="18" customHeight="1">
      <c r="Q51" s="61"/>
    </row>
    <row r="52" spans="17:19" ht="18" customHeight="1">
      <c r="Q52" s="61"/>
    </row>
    <row r="53" spans="17:19" ht="18" customHeight="1">
      <c r="Q53" s="61"/>
    </row>
    <row r="54" spans="17:19" ht="18" customHeight="1">
      <c r="Q54" s="61"/>
      <c r="R54" s="48" t="s">
        <v>150</v>
      </c>
      <c r="S54" s="48" t="s">
        <v>134</v>
      </c>
    </row>
    <row r="55" spans="17:19" ht="18" customHeight="1">
      <c r="Q55" s="61"/>
      <c r="R55" s="48" t="s">
        <v>150</v>
      </c>
      <c r="S55" s="48" t="s">
        <v>136</v>
      </c>
    </row>
    <row r="56" spans="17:19" ht="18" customHeight="1">
      <c r="Q56" s="61"/>
      <c r="R56" s="48" t="s">
        <v>150</v>
      </c>
      <c r="S56" s="48" t="s">
        <v>138</v>
      </c>
    </row>
    <row r="57" spans="17:19" ht="18" customHeight="1">
      <c r="Q57" s="61"/>
      <c r="R57" s="48" t="s">
        <v>150</v>
      </c>
      <c r="S57" s="48" t="s">
        <v>140</v>
      </c>
    </row>
    <row r="58" spans="17:19" ht="18" customHeight="1">
      <c r="Q58" s="61"/>
      <c r="R58" s="48" t="s">
        <v>150</v>
      </c>
      <c r="S58" s="48" t="s">
        <v>141</v>
      </c>
    </row>
    <row r="59" spans="17:19" ht="18" customHeight="1">
      <c r="Q59" s="61"/>
    </row>
    <row r="60" spans="17:19" ht="18" customHeight="1">
      <c r="Q60" s="61"/>
      <c r="R60" s="48" t="s">
        <v>129</v>
      </c>
      <c r="S60" s="48" t="s">
        <v>133</v>
      </c>
    </row>
    <row r="61" spans="17:19" ht="18" customHeight="1">
      <c r="Q61" s="61"/>
      <c r="R61" s="48" t="s">
        <v>129</v>
      </c>
      <c r="S61" s="48" t="s">
        <v>143</v>
      </c>
    </row>
    <row r="62" spans="17:19" ht="18" customHeight="1">
      <c r="Q62" s="61"/>
      <c r="R62" s="48" t="s">
        <v>129</v>
      </c>
      <c r="S62" s="48" t="s">
        <v>145</v>
      </c>
    </row>
    <row r="63" spans="17:19" ht="18" customHeight="1">
      <c r="Q63" s="61"/>
      <c r="R63" s="48" t="s">
        <v>129</v>
      </c>
      <c r="S63" s="48" t="s">
        <v>144</v>
      </c>
    </row>
    <row r="64" spans="17:19" ht="18" customHeight="1">
      <c r="Q64" s="61"/>
      <c r="R64" s="48" t="s">
        <v>129</v>
      </c>
      <c r="S64" s="48" t="s">
        <v>146</v>
      </c>
    </row>
    <row r="65" spans="17:19" ht="18" customHeight="1">
      <c r="Q65" s="61"/>
      <c r="R65" s="48" t="s">
        <v>129</v>
      </c>
      <c r="S65" s="48" t="s">
        <v>147</v>
      </c>
    </row>
    <row r="66" spans="17:19" ht="18" customHeight="1">
      <c r="Q66" s="61"/>
      <c r="R66" s="48" t="s">
        <v>129</v>
      </c>
      <c r="S66" s="48" t="s">
        <v>148</v>
      </c>
    </row>
    <row r="67" spans="17:19" ht="18" customHeight="1">
      <c r="Q67" s="61"/>
      <c r="R67" s="48" t="s">
        <v>129</v>
      </c>
      <c r="S67" s="48" t="s">
        <v>149</v>
      </c>
    </row>
    <row r="68" spans="17:19" ht="18" customHeight="1">
      <c r="Q68" s="61"/>
    </row>
    <row r="69" spans="17:19" ht="18" customHeight="1">
      <c r="Q69" s="61"/>
    </row>
    <row r="70" spans="17:19" ht="18" customHeight="1">
      <c r="Q70" s="61"/>
    </row>
    <row r="71" spans="17:19" ht="18" customHeight="1">
      <c r="Q71" s="61"/>
    </row>
    <row r="72" spans="17:19" ht="18" customHeight="1">
      <c r="Q72" s="61"/>
    </row>
    <row r="73" spans="17:19" ht="18" customHeight="1">
      <c r="Q73" s="61"/>
    </row>
    <row r="74" spans="17:19" ht="18" customHeight="1">
      <c r="Q74" s="61"/>
    </row>
    <row r="75" spans="17:19" ht="18" customHeight="1">
      <c r="Q75" s="61"/>
    </row>
    <row r="76" spans="17:19" ht="18" customHeight="1">
      <c r="Q76" s="61"/>
    </row>
    <row r="77" spans="17:19" ht="18" customHeight="1">
      <c r="Q77" s="61"/>
    </row>
    <row r="78" spans="17:19" ht="18" customHeight="1">
      <c r="Q78" s="61"/>
    </row>
    <row r="79" spans="17:19" ht="18" customHeight="1">
      <c r="Q79" s="61"/>
    </row>
    <row r="80" spans="17:19" ht="18" customHeight="1">
      <c r="Q80" s="61"/>
    </row>
    <row r="81" spans="17:17" ht="18" customHeight="1">
      <c r="Q81" s="61"/>
    </row>
    <row r="82" spans="17:17" ht="18" customHeight="1">
      <c r="Q82" s="61"/>
    </row>
    <row r="83" spans="17:17" ht="18" customHeight="1">
      <c r="Q83" s="61"/>
    </row>
    <row r="84" spans="17:17" ht="18" customHeight="1">
      <c r="Q84" s="61"/>
    </row>
    <row r="85" spans="17:17" ht="18" customHeight="1">
      <c r="Q85" s="61"/>
    </row>
    <row r="86" spans="17:17" ht="18" customHeight="1">
      <c r="Q86" s="61"/>
    </row>
    <row r="87" spans="17:17" ht="18" customHeight="1">
      <c r="Q87" s="61"/>
    </row>
    <row r="88" spans="17:17" ht="18" customHeight="1">
      <c r="Q88" s="61"/>
    </row>
    <row r="89" spans="17:17" ht="18" customHeight="1">
      <c r="Q89" s="61"/>
    </row>
    <row r="90" spans="17:17" ht="18" customHeight="1">
      <c r="Q90" s="61"/>
    </row>
    <row r="91" spans="17:17" ht="18" customHeight="1">
      <c r="Q91" s="61"/>
    </row>
    <row r="92" spans="17:17" ht="18" customHeight="1">
      <c r="Q92" s="61"/>
    </row>
    <row r="93" spans="17:17" ht="18" customHeight="1">
      <c r="Q93" s="61"/>
    </row>
    <row r="94" spans="17:17" ht="18" customHeight="1">
      <c r="Q94" s="61"/>
    </row>
    <row r="95" spans="17:17" ht="18" customHeight="1">
      <c r="Q95" s="61"/>
    </row>
    <row r="96" spans="17:17" ht="18" customHeight="1">
      <c r="Q96" s="61"/>
    </row>
    <row r="97" spans="17:17" ht="18" customHeight="1">
      <c r="Q97" s="61"/>
    </row>
    <row r="98" spans="17:17" ht="18" customHeight="1">
      <c r="Q98" s="61"/>
    </row>
    <row r="99" spans="17:17" ht="18" customHeight="1">
      <c r="Q99" s="61"/>
    </row>
    <row r="100" spans="17:17" ht="18" customHeight="1">
      <c r="Q100" s="61"/>
    </row>
    <row r="101" spans="17:17" ht="18" customHeight="1">
      <c r="Q101" s="61"/>
    </row>
    <row r="102" spans="17:17" ht="18" customHeight="1">
      <c r="Q102" s="61"/>
    </row>
    <row r="103" spans="17:17" ht="18" customHeight="1">
      <c r="Q103" s="61"/>
    </row>
    <row r="104" spans="17:17" ht="18" customHeight="1">
      <c r="Q104" s="61"/>
    </row>
    <row r="105" spans="17:17" ht="18" customHeight="1">
      <c r="Q105" s="61"/>
    </row>
    <row r="106" spans="17:17" ht="18" customHeight="1">
      <c r="Q106" s="61"/>
    </row>
    <row r="107" spans="17:17" ht="18" customHeight="1">
      <c r="Q107" s="61"/>
    </row>
    <row r="108" spans="17:17" ht="18" customHeight="1">
      <c r="Q108" s="61"/>
    </row>
    <row r="109" spans="17:17" ht="18" customHeight="1">
      <c r="Q109" s="61"/>
    </row>
    <row r="110" spans="17:17" ht="18" customHeight="1">
      <c r="Q110" s="61"/>
    </row>
    <row r="111" spans="17:17" ht="18" customHeight="1">
      <c r="Q111" s="61"/>
    </row>
    <row r="112" spans="17:17" ht="18" customHeight="1">
      <c r="Q112" s="61"/>
    </row>
    <row r="113" spans="17:17" ht="18" customHeight="1">
      <c r="Q113" s="61"/>
    </row>
    <row r="114" spans="17:17" ht="18" customHeight="1">
      <c r="Q114" s="61"/>
    </row>
    <row r="115" spans="17:17" ht="18" customHeight="1">
      <c r="Q115" s="61"/>
    </row>
    <row r="116" spans="17:17" ht="18" customHeight="1">
      <c r="Q116" s="61"/>
    </row>
    <row r="117" spans="17:17" ht="18" customHeight="1">
      <c r="Q117" s="61"/>
    </row>
    <row r="118" spans="17:17" ht="18" customHeight="1">
      <c r="Q118" s="61"/>
    </row>
    <row r="119" spans="17:17" ht="18" customHeight="1">
      <c r="Q119" s="61"/>
    </row>
    <row r="120" spans="17:17" ht="18" customHeight="1">
      <c r="Q120" s="61"/>
    </row>
    <row r="121" spans="17:17" ht="18" customHeight="1">
      <c r="Q121" s="61"/>
    </row>
    <row r="122" spans="17:17" ht="18" customHeight="1">
      <c r="Q122" s="61"/>
    </row>
    <row r="123" spans="17:17" ht="18" customHeight="1">
      <c r="Q123" s="61"/>
    </row>
    <row r="124" spans="17:17" ht="18" customHeight="1">
      <c r="Q124" s="61"/>
    </row>
    <row r="125" spans="17:17" ht="18" customHeight="1">
      <c r="Q125" s="61"/>
    </row>
    <row r="126" spans="17:17" ht="18" customHeight="1">
      <c r="Q126" s="61"/>
    </row>
    <row r="127" spans="17:17" ht="18" customHeight="1">
      <c r="Q127" s="61"/>
    </row>
    <row r="128" spans="17:17" ht="18" customHeight="1">
      <c r="Q128" s="61"/>
    </row>
    <row r="129" spans="17:17" ht="18" customHeight="1">
      <c r="Q129" s="61"/>
    </row>
    <row r="130" spans="17:17" ht="18" customHeight="1">
      <c r="Q130" s="61"/>
    </row>
    <row r="131" spans="17:17" ht="18" customHeight="1">
      <c r="Q131" s="61"/>
    </row>
    <row r="132" spans="17:17" ht="18" customHeight="1">
      <c r="Q132" s="61"/>
    </row>
    <row r="133" spans="17:17" ht="18" customHeight="1">
      <c r="Q133" s="61"/>
    </row>
    <row r="134" spans="17:17" ht="18" customHeight="1">
      <c r="Q134" s="61"/>
    </row>
    <row r="135" spans="17:17" ht="18" customHeight="1">
      <c r="Q135" s="61"/>
    </row>
    <row r="136" spans="17:17" ht="18" customHeight="1">
      <c r="Q136" s="61"/>
    </row>
    <row r="137" spans="17:17" ht="18" customHeight="1">
      <c r="Q137" s="61"/>
    </row>
    <row r="138" spans="17:17" ht="18" customHeight="1">
      <c r="Q138" s="61"/>
    </row>
    <row r="139" spans="17:17" ht="18" customHeight="1">
      <c r="Q139" s="61"/>
    </row>
    <row r="140" spans="17:17" ht="18" customHeight="1">
      <c r="Q140" s="61"/>
    </row>
    <row r="141" spans="17:17" ht="18" customHeight="1">
      <c r="Q141" s="61"/>
    </row>
    <row r="142" spans="17:17" ht="18" customHeight="1">
      <c r="Q142" s="61"/>
    </row>
    <row r="143" spans="17:17" ht="18" customHeight="1">
      <c r="Q143" s="61"/>
    </row>
    <row r="144" spans="17:17" ht="18" customHeight="1">
      <c r="Q144" s="61"/>
    </row>
    <row r="145" spans="17:17" ht="18" customHeight="1">
      <c r="Q145" s="61"/>
    </row>
    <row r="146" spans="17:17" ht="18" customHeight="1">
      <c r="Q146" s="61"/>
    </row>
    <row r="147" spans="17:17" ht="18" customHeight="1">
      <c r="Q147" s="61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148:R1048576 R2" xr:uid="{8E2E8F22-E569-43FF-ACDF-4E8AAC75431B}">
      <formula1>"固定,変動,事業"</formula1>
    </dataValidation>
    <dataValidation type="list" allowBlank="1" showInputMessage="1" showErrorMessage="1" sqref="S148:S1048576" xr:uid="{59A03F37-98CC-4A87-9AED-F74F4CF1E59B}">
      <formula1>INDIRECT(R148)</formula1>
    </dataValidation>
    <dataValidation type="list" allowBlank="1" showInputMessage="1" showErrorMessage="1" sqref="S3:S147" xr:uid="{96DD9FE8-0C68-4BDB-BA80-A9AD474D0722}">
      <formula1>INDIRECT("データテーブル["&amp;R3&amp;"]")</formula1>
    </dataValidation>
    <dataValidation type="list" allowBlank="1" showInputMessage="1" showErrorMessage="1" sqref="R3:R147" xr:uid="{5D9C29E4-B955-450E-A13B-9C8F2A336EAA}">
      <formula1>$W$2:$AA$2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CCF29-C1CE-4A40-BB0A-4F1531167759}">
  <sheetPr>
    <tabColor theme="4" tint="0.59999389629810485"/>
    <pageSetUpPr fitToPage="1"/>
  </sheetPr>
  <dimension ref="A1:AA147"/>
  <sheetViews>
    <sheetView topLeftCell="A7" workbookViewId="0">
      <selection activeCell="O1" sqref="A1:O22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45566</v>
      </c>
      <c r="B1" s="203"/>
      <c r="C1" s="203"/>
      <c r="D1" s="203"/>
      <c r="Q1" s="48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59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61">
        <v>45566</v>
      </c>
      <c r="R3" s="48" t="s">
        <v>129</v>
      </c>
      <c r="S3" s="48" t="s">
        <v>108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61">
        <v>45567</v>
      </c>
      <c r="R4" s="48" t="s">
        <v>129</v>
      </c>
      <c r="S4" s="48" t="s">
        <v>107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61">
        <v>45568</v>
      </c>
      <c r="R5" s="48" t="s">
        <v>129</v>
      </c>
      <c r="S5" s="48" t="s">
        <v>109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61">
        <v>45569</v>
      </c>
      <c r="R6" s="48" t="s">
        <v>129</v>
      </c>
      <c r="S6" s="48" t="s">
        <v>112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61">
        <v>45570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61">
        <v>45571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61">
        <v>45572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61">
        <v>45573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61">
        <v>45574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61">
        <v>45575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61">
        <v>45576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61">
        <v>45577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61">
        <v>45578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61">
        <v>45579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61">
        <v>45580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61">
        <v>45581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61">
        <v>45582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61">
        <v>45583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61">
        <v>45584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61">
        <v>45585</v>
      </c>
      <c r="R22" s="48" t="s">
        <v>129</v>
      </c>
      <c r="S22" s="48" t="s">
        <v>127</v>
      </c>
    </row>
    <row r="23" spans="1:27" ht="18" customHeight="1" thickTop="1">
      <c r="Q23" s="61">
        <v>45586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61">
        <v>45587</v>
      </c>
      <c r="R24" s="48" t="s">
        <v>129</v>
      </c>
      <c r="S24" s="48" t="s">
        <v>128</v>
      </c>
    </row>
    <row r="25" spans="1:27" ht="18" customHeight="1">
      <c r="Q25" s="61">
        <v>45588</v>
      </c>
      <c r="R25" s="48" t="s">
        <v>129</v>
      </c>
      <c r="S25" s="48" t="s">
        <v>130</v>
      </c>
    </row>
    <row r="26" spans="1:27" ht="18" customHeight="1">
      <c r="Q26" s="61">
        <v>45589</v>
      </c>
    </row>
    <row r="27" spans="1:27" ht="18" customHeight="1">
      <c r="Q27" s="61">
        <v>45590</v>
      </c>
    </row>
    <row r="28" spans="1:27" ht="18" customHeight="1">
      <c r="Q28" s="61">
        <v>45591</v>
      </c>
    </row>
    <row r="29" spans="1:27" ht="18" customHeight="1">
      <c r="Q29" s="61">
        <v>45592</v>
      </c>
    </row>
    <row r="30" spans="1:27" ht="18" customHeight="1">
      <c r="Q30" s="61">
        <v>45593</v>
      </c>
    </row>
    <row r="31" spans="1:27" ht="18" customHeight="1">
      <c r="Q31" s="61">
        <v>45594</v>
      </c>
    </row>
    <row r="32" spans="1:27" ht="18" customHeight="1">
      <c r="Q32" s="61">
        <v>45595</v>
      </c>
    </row>
    <row r="33" spans="17:17" ht="18" customHeight="1">
      <c r="Q33" s="61">
        <v>45596</v>
      </c>
    </row>
    <row r="34" spans="17:17" ht="18" customHeight="1">
      <c r="Q34" s="61"/>
    </row>
    <row r="35" spans="17:17" ht="18" customHeight="1">
      <c r="Q35" s="61"/>
    </row>
    <row r="36" spans="17:17" ht="18" customHeight="1">
      <c r="Q36" s="61"/>
    </row>
    <row r="37" spans="17:17" ht="18" customHeight="1">
      <c r="Q37" s="61"/>
    </row>
    <row r="38" spans="17:17" ht="18" customHeight="1">
      <c r="Q38" s="61"/>
    </row>
    <row r="39" spans="17:17" ht="18" customHeight="1">
      <c r="Q39" s="61"/>
    </row>
    <row r="40" spans="17:17" ht="18" customHeight="1">
      <c r="Q40" s="61"/>
    </row>
    <row r="41" spans="17:17" ht="18" customHeight="1">
      <c r="Q41" s="61"/>
    </row>
    <row r="42" spans="17:17" ht="18" customHeight="1">
      <c r="Q42" s="61"/>
    </row>
    <row r="43" spans="17:17" ht="18" customHeight="1">
      <c r="Q43" s="61"/>
    </row>
    <row r="44" spans="17:17" ht="18" customHeight="1">
      <c r="Q44" s="61"/>
    </row>
    <row r="45" spans="17:17" ht="18" customHeight="1">
      <c r="Q45" s="61"/>
    </row>
    <row r="46" spans="17:17" ht="18" customHeight="1">
      <c r="Q46" s="61"/>
    </row>
    <row r="47" spans="17:17" ht="18" customHeight="1">
      <c r="Q47" s="61"/>
    </row>
    <row r="48" spans="17:17" ht="18" customHeight="1">
      <c r="Q48" s="61"/>
    </row>
    <row r="49" spans="17:19" ht="18" customHeight="1">
      <c r="Q49" s="61"/>
    </row>
    <row r="50" spans="17:19" ht="18" customHeight="1">
      <c r="Q50" s="61"/>
    </row>
    <row r="51" spans="17:19" ht="18" customHeight="1">
      <c r="Q51" s="61"/>
    </row>
    <row r="52" spans="17:19" ht="18" customHeight="1">
      <c r="Q52" s="61"/>
    </row>
    <row r="53" spans="17:19" ht="18" customHeight="1">
      <c r="Q53" s="61"/>
    </row>
    <row r="54" spans="17:19" ht="18" customHeight="1">
      <c r="Q54" s="61"/>
      <c r="R54" s="48" t="s">
        <v>150</v>
      </c>
      <c r="S54" s="48" t="s">
        <v>134</v>
      </c>
    </row>
    <row r="55" spans="17:19" ht="18" customHeight="1">
      <c r="Q55" s="61"/>
      <c r="R55" s="48" t="s">
        <v>150</v>
      </c>
      <c r="S55" s="48" t="s">
        <v>136</v>
      </c>
    </row>
    <row r="56" spans="17:19" ht="18" customHeight="1">
      <c r="Q56" s="61"/>
      <c r="R56" s="48" t="s">
        <v>150</v>
      </c>
      <c r="S56" s="48" t="s">
        <v>138</v>
      </c>
    </row>
    <row r="57" spans="17:19" ht="18" customHeight="1">
      <c r="Q57" s="61"/>
      <c r="R57" s="48" t="s">
        <v>150</v>
      </c>
      <c r="S57" s="48" t="s">
        <v>140</v>
      </c>
    </row>
    <row r="58" spans="17:19" ht="18" customHeight="1">
      <c r="Q58" s="61"/>
      <c r="R58" s="48" t="s">
        <v>150</v>
      </c>
      <c r="S58" s="48" t="s">
        <v>141</v>
      </c>
    </row>
    <row r="59" spans="17:19" ht="18" customHeight="1">
      <c r="Q59" s="61"/>
    </row>
    <row r="60" spans="17:19" ht="18" customHeight="1">
      <c r="Q60" s="61"/>
      <c r="R60" s="48" t="s">
        <v>129</v>
      </c>
      <c r="S60" s="48" t="s">
        <v>133</v>
      </c>
    </row>
    <row r="61" spans="17:19" ht="18" customHeight="1">
      <c r="Q61" s="61"/>
      <c r="R61" s="48" t="s">
        <v>129</v>
      </c>
      <c r="S61" s="48" t="s">
        <v>143</v>
      </c>
    </row>
    <row r="62" spans="17:19" ht="18" customHeight="1">
      <c r="Q62" s="61"/>
      <c r="R62" s="48" t="s">
        <v>129</v>
      </c>
      <c r="S62" s="48" t="s">
        <v>145</v>
      </c>
    </row>
    <row r="63" spans="17:19" ht="18" customHeight="1">
      <c r="Q63" s="61"/>
      <c r="R63" s="48" t="s">
        <v>129</v>
      </c>
      <c r="S63" s="48" t="s">
        <v>144</v>
      </c>
    </row>
    <row r="64" spans="17:19" ht="18" customHeight="1">
      <c r="Q64" s="61"/>
      <c r="R64" s="48" t="s">
        <v>129</v>
      </c>
      <c r="S64" s="48" t="s">
        <v>146</v>
      </c>
    </row>
    <row r="65" spans="17:19" ht="18" customHeight="1">
      <c r="Q65" s="61"/>
      <c r="R65" s="48" t="s">
        <v>129</v>
      </c>
      <c r="S65" s="48" t="s">
        <v>147</v>
      </c>
    </row>
    <row r="66" spans="17:19" ht="18" customHeight="1">
      <c r="Q66" s="61"/>
      <c r="R66" s="48" t="s">
        <v>129</v>
      </c>
      <c r="S66" s="48" t="s">
        <v>148</v>
      </c>
    </row>
    <row r="67" spans="17:19" ht="18" customHeight="1">
      <c r="Q67" s="61"/>
      <c r="R67" s="48" t="s">
        <v>129</v>
      </c>
      <c r="S67" s="48" t="s">
        <v>149</v>
      </c>
    </row>
    <row r="68" spans="17:19" ht="18" customHeight="1">
      <c r="Q68" s="61"/>
    </row>
    <row r="69" spans="17:19" ht="18" customHeight="1">
      <c r="Q69" s="61"/>
    </row>
    <row r="70" spans="17:19" ht="18" customHeight="1">
      <c r="Q70" s="61"/>
    </row>
    <row r="71" spans="17:19" ht="18" customHeight="1">
      <c r="Q71" s="61"/>
    </row>
    <row r="72" spans="17:19" ht="18" customHeight="1">
      <c r="Q72" s="61"/>
    </row>
    <row r="73" spans="17:19" ht="18" customHeight="1">
      <c r="Q73" s="61"/>
    </row>
    <row r="74" spans="17:19" ht="18" customHeight="1">
      <c r="Q74" s="61"/>
    </row>
    <row r="75" spans="17:19" ht="18" customHeight="1">
      <c r="Q75" s="61"/>
    </row>
    <row r="76" spans="17:19" ht="18" customHeight="1">
      <c r="Q76" s="61"/>
    </row>
    <row r="77" spans="17:19" ht="18" customHeight="1">
      <c r="Q77" s="61"/>
    </row>
    <row r="78" spans="17:19" ht="18" customHeight="1">
      <c r="Q78" s="61"/>
    </row>
    <row r="79" spans="17:19" ht="18" customHeight="1">
      <c r="Q79" s="61"/>
    </row>
    <row r="80" spans="17:19" ht="18" customHeight="1">
      <c r="Q80" s="61"/>
    </row>
    <row r="81" spans="17:17" ht="18" customHeight="1">
      <c r="Q81" s="61"/>
    </row>
    <row r="82" spans="17:17" ht="18" customHeight="1">
      <c r="Q82" s="61"/>
    </row>
    <row r="83" spans="17:17" ht="18" customHeight="1">
      <c r="Q83" s="61"/>
    </row>
    <row r="84" spans="17:17" ht="18" customHeight="1">
      <c r="Q84" s="61"/>
    </row>
    <row r="85" spans="17:17" ht="18" customHeight="1">
      <c r="Q85" s="61"/>
    </row>
    <row r="86" spans="17:17" ht="18" customHeight="1">
      <c r="Q86" s="61"/>
    </row>
    <row r="87" spans="17:17" ht="18" customHeight="1">
      <c r="Q87" s="61"/>
    </row>
    <row r="88" spans="17:17" ht="18" customHeight="1">
      <c r="Q88" s="61"/>
    </row>
    <row r="89" spans="17:17" ht="18" customHeight="1">
      <c r="Q89" s="61"/>
    </row>
    <row r="90" spans="17:17" ht="18" customHeight="1">
      <c r="Q90" s="61"/>
    </row>
    <row r="91" spans="17:17" ht="18" customHeight="1">
      <c r="Q91" s="61"/>
    </row>
    <row r="92" spans="17:17" ht="18" customHeight="1">
      <c r="Q92" s="61"/>
    </row>
    <row r="93" spans="17:17" ht="18" customHeight="1">
      <c r="Q93" s="61"/>
    </row>
    <row r="94" spans="17:17" ht="18" customHeight="1">
      <c r="Q94" s="61"/>
    </row>
    <row r="95" spans="17:17" ht="18" customHeight="1">
      <c r="Q95" s="61"/>
    </row>
    <row r="96" spans="17:17" ht="18" customHeight="1">
      <c r="Q96" s="61"/>
    </row>
    <row r="97" spans="17:17" ht="18" customHeight="1">
      <c r="Q97" s="61"/>
    </row>
    <row r="98" spans="17:17" ht="18" customHeight="1">
      <c r="Q98" s="61"/>
    </row>
    <row r="99" spans="17:17" ht="18" customHeight="1">
      <c r="Q99" s="61"/>
    </row>
    <row r="100" spans="17:17" ht="18" customHeight="1">
      <c r="Q100" s="61"/>
    </row>
    <row r="101" spans="17:17" ht="18" customHeight="1">
      <c r="Q101" s="61"/>
    </row>
    <row r="102" spans="17:17" ht="18" customHeight="1">
      <c r="Q102" s="61"/>
    </row>
    <row r="103" spans="17:17" ht="18" customHeight="1">
      <c r="Q103" s="61"/>
    </row>
    <row r="104" spans="17:17" ht="18" customHeight="1">
      <c r="Q104" s="61"/>
    </row>
    <row r="105" spans="17:17" ht="18" customHeight="1">
      <c r="Q105" s="61"/>
    </row>
    <row r="106" spans="17:17" ht="18" customHeight="1">
      <c r="Q106" s="61"/>
    </row>
    <row r="107" spans="17:17" ht="18" customHeight="1">
      <c r="Q107" s="61"/>
    </row>
    <row r="108" spans="17:17" ht="18" customHeight="1">
      <c r="Q108" s="61"/>
    </row>
    <row r="109" spans="17:17" ht="18" customHeight="1">
      <c r="Q109" s="61"/>
    </row>
    <row r="110" spans="17:17" ht="18" customHeight="1">
      <c r="Q110" s="61"/>
    </row>
    <row r="111" spans="17:17" ht="18" customHeight="1">
      <c r="Q111" s="61"/>
    </row>
    <row r="112" spans="17:17" ht="18" customHeight="1">
      <c r="Q112" s="61"/>
    </row>
    <row r="113" spans="17:17" ht="18" customHeight="1">
      <c r="Q113" s="61"/>
    </row>
    <row r="114" spans="17:17" ht="18" customHeight="1">
      <c r="Q114" s="61"/>
    </row>
    <row r="115" spans="17:17" ht="18" customHeight="1">
      <c r="Q115" s="61"/>
    </row>
    <row r="116" spans="17:17" ht="18" customHeight="1">
      <c r="Q116" s="61"/>
    </row>
    <row r="117" spans="17:17" ht="18" customHeight="1">
      <c r="Q117" s="61"/>
    </row>
    <row r="118" spans="17:17" ht="18" customHeight="1">
      <c r="Q118" s="61"/>
    </row>
    <row r="119" spans="17:17" ht="18" customHeight="1">
      <c r="Q119" s="61"/>
    </row>
    <row r="120" spans="17:17" ht="18" customHeight="1">
      <c r="Q120" s="61"/>
    </row>
    <row r="121" spans="17:17" ht="18" customHeight="1">
      <c r="Q121" s="61"/>
    </row>
    <row r="122" spans="17:17" ht="18" customHeight="1">
      <c r="Q122" s="61"/>
    </row>
    <row r="123" spans="17:17" ht="18" customHeight="1">
      <c r="Q123" s="61"/>
    </row>
    <row r="124" spans="17:17" ht="18" customHeight="1">
      <c r="Q124" s="61"/>
    </row>
    <row r="125" spans="17:17" ht="18" customHeight="1">
      <c r="Q125" s="61"/>
    </row>
    <row r="126" spans="17:17" ht="18" customHeight="1">
      <c r="Q126" s="61"/>
    </row>
    <row r="127" spans="17:17" ht="18" customHeight="1">
      <c r="Q127" s="61"/>
    </row>
    <row r="128" spans="17:17" ht="18" customHeight="1">
      <c r="Q128" s="61"/>
    </row>
    <row r="129" spans="17:17" ht="18" customHeight="1">
      <c r="Q129" s="61"/>
    </row>
    <row r="130" spans="17:17" ht="18" customHeight="1">
      <c r="Q130" s="61"/>
    </row>
    <row r="131" spans="17:17" ht="18" customHeight="1">
      <c r="Q131" s="61"/>
    </row>
    <row r="132" spans="17:17" ht="18" customHeight="1">
      <c r="Q132" s="61"/>
    </row>
    <row r="133" spans="17:17" ht="18" customHeight="1">
      <c r="Q133" s="61"/>
    </row>
    <row r="134" spans="17:17" ht="18" customHeight="1">
      <c r="Q134" s="61"/>
    </row>
    <row r="135" spans="17:17" ht="18" customHeight="1">
      <c r="Q135" s="61"/>
    </row>
    <row r="136" spans="17:17" ht="18" customHeight="1">
      <c r="Q136" s="61"/>
    </row>
    <row r="137" spans="17:17" ht="18" customHeight="1">
      <c r="Q137" s="61"/>
    </row>
    <row r="138" spans="17:17" ht="18" customHeight="1">
      <c r="Q138" s="61"/>
    </row>
    <row r="139" spans="17:17" ht="18" customHeight="1">
      <c r="Q139" s="61"/>
    </row>
    <row r="140" spans="17:17" ht="18" customHeight="1">
      <c r="Q140" s="61"/>
    </row>
    <row r="141" spans="17:17" ht="18" customHeight="1">
      <c r="Q141" s="61"/>
    </row>
    <row r="142" spans="17:17" ht="18" customHeight="1">
      <c r="Q142" s="61"/>
    </row>
    <row r="143" spans="17:17" ht="18" customHeight="1">
      <c r="Q143" s="61"/>
    </row>
    <row r="144" spans="17:17" ht="18" customHeight="1">
      <c r="Q144" s="61"/>
    </row>
    <row r="145" spans="17:17" ht="18" customHeight="1">
      <c r="Q145" s="61"/>
    </row>
    <row r="146" spans="17:17" ht="18" customHeight="1">
      <c r="Q146" s="61"/>
    </row>
    <row r="147" spans="17:17" ht="18" customHeight="1">
      <c r="Q147" s="61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3:R147" xr:uid="{78940725-13F5-4DC6-802B-581524EA671F}">
      <formula1>$W$2:$AA$2</formula1>
    </dataValidation>
    <dataValidation type="list" allowBlank="1" showInputMessage="1" showErrorMessage="1" sqref="S3:S147" xr:uid="{E9D4C56E-B6B0-448E-8123-457A25B7FDEF}">
      <formula1>INDIRECT("データテーブル["&amp;R3&amp;"]")</formula1>
    </dataValidation>
    <dataValidation type="list" allowBlank="1" showInputMessage="1" showErrorMessage="1" sqref="S148:S1048576" xr:uid="{A73746E1-70BB-41F4-8A28-7568011E2133}">
      <formula1>INDIRECT(R148)</formula1>
    </dataValidation>
    <dataValidation type="list" allowBlank="1" showInputMessage="1" showErrorMessage="1" sqref="R148:R1048576 R2" xr:uid="{CC771A83-9DE8-4AE6-A368-D79E1BF9C850}">
      <formula1>"固定,変動,事業"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7FD50-549C-4308-BB8B-1277AE4AE3E1}">
  <sheetPr>
    <tabColor theme="4" tint="0.59999389629810485"/>
    <pageSetUpPr fitToPage="1"/>
  </sheetPr>
  <dimension ref="A1:AA147"/>
  <sheetViews>
    <sheetView workbookViewId="0">
      <selection activeCell="O1" sqref="A1:O22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45597</v>
      </c>
      <c r="B1" s="203"/>
      <c r="C1" s="203"/>
      <c r="D1" s="203"/>
      <c r="Q1" s="48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59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61">
        <v>45597</v>
      </c>
      <c r="R3" s="48" t="s">
        <v>129</v>
      </c>
      <c r="S3" s="48" t="s">
        <v>108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61">
        <v>45598</v>
      </c>
      <c r="R4" s="48" t="s">
        <v>129</v>
      </c>
      <c r="S4" s="48" t="s">
        <v>107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61">
        <v>45599</v>
      </c>
      <c r="R5" s="48" t="s">
        <v>129</v>
      </c>
      <c r="S5" s="48" t="s">
        <v>109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61">
        <v>45600</v>
      </c>
      <c r="R6" s="48" t="s">
        <v>129</v>
      </c>
      <c r="S6" s="48" t="s">
        <v>112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61">
        <v>45601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61">
        <v>45602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61">
        <v>45603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61">
        <v>45604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61">
        <v>45605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61">
        <v>45606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61">
        <v>45607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61">
        <v>45608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61">
        <v>45609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61">
        <v>45610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61">
        <v>45611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61">
        <v>45612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61">
        <v>45613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61">
        <v>45614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61">
        <v>45615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61">
        <v>45616</v>
      </c>
      <c r="R22" s="48" t="s">
        <v>129</v>
      </c>
      <c r="S22" s="48" t="s">
        <v>127</v>
      </c>
    </row>
    <row r="23" spans="1:27" ht="18" customHeight="1" thickTop="1">
      <c r="Q23" s="61">
        <v>45617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61">
        <v>45618</v>
      </c>
      <c r="R24" s="48" t="s">
        <v>129</v>
      </c>
      <c r="S24" s="48" t="s">
        <v>128</v>
      </c>
    </row>
    <row r="25" spans="1:27" ht="18" customHeight="1">
      <c r="Q25" s="61">
        <v>45619</v>
      </c>
      <c r="R25" s="48" t="s">
        <v>129</v>
      </c>
      <c r="S25" s="48" t="s">
        <v>130</v>
      </c>
    </row>
    <row r="26" spans="1:27" ht="18" customHeight="1">
      <c r="Q26" s="61">
        <v>45620</v>
      </c>
    </row>
    <row r="27" spans="1:27" ht="18" customHeight="1">
      <c r="Q27" s="61">
        <v>45621</v>
      </c>
    </row>
    <row r="28" spans="1:27" ht="18" customHeight="1">
      <c r="Q28" s="61">
        <v>45622</v>
      </c>
    </row>
    <row r="29" spans="1:27" ht="18" customHeight="1">
      <c r="Q29" s="61">
        <v>45623</v>
      </c>
    </row>
    <row r="30" spans="1:27" ht="18" customHeight="1">
      <c r="Q30" s="61">
        <v>45624</v>
      </c>
    </row>
    <row r="31" spans="1:27" ht="18" customHeight="1">
      <c r="Q31" s="61">
        <v>45625</v>
      </c>
    </row>
    <row r="32" spans="1:27" ht="18" customHeight="1">
      <c r="Q32" s="61">
        <v>45626</v>
      </c>
    </row>
    <row r="33" spans="17:17" ht="18" customHeight="1">
      <c r="Q33" s="61">
        <v>45627</v>
      </c>
    </row>
    <row r="34" spans="17:17" ht="18" customHeight="1">
      <c r="Q34" s="61"/>
    </row>
    <row r="35" spans="17:17" ht="18" customHeight="1">
      <c r="Q35" s="61"/>
    </row>
    <row r="36" spans="17:17" ht="18" customHeight="1">
      <c r="Q36" s="61"/>
    </row>
    <row r="37" spans="17:17" ht="18" customHeight="1">
      <c r="Q37" s="61"/>
    </row>
    <row r="38" spans="17:17" ht="18" customHeight="1">
      <c r="Q38" s="61"/>
    </row>
    <row r="39" spans="17:17" ht="18" customHeight="1">
      <c r="Q39" s="61"/>
    </row>
    <row r="40" spans="17:17" ht="18" customHeight="1">
      <c r="Q40" s="61"/>
    </row>
    <row r="41" spans="17:17" ht="18" customHeight="1">
      <c r="Q41" s="61"/>
    </row>
    <row r="42" spans="17:17" ht="18" customHeight="1">
      <c r="Q42" s="61"/>
    </row>
    <row r="43" spans="17:17" ht="18" customHeight="1">
      <c r="Q43" s="61"/>
    </row>
    <row r="44" spans="17:17" ht="18" customHeight="1">
      <c r="Q44" s="61"/>
    </row>
    <row r="45" spans="17:17" ht="18" customHeight="1">
      <c r="Q45" s="61"/>
    </row>
    <row r="46" spans="17:17" ht="18" customHeight="1">
      <c r="Q46" s="61"/>
    </row>
    <row r="47" spans="17:17" ht="18" customHeight="1">
      <c r="Q47" s="61"/>
    </row>
    <row r="48" spans="17:17" ht="18" customHeight="1">
      <c r="Q48" s="61"/>
    </row>
    <row r="49" spans="17:19" ht="18" customHeight="1">
      <c r="Q49" s="61"/>
    </row>
    <row r="50" spans="17:19" ht="18" customHeight="1">
      <c r="Q50" s="61"/>
    </row>
    <row r="51" spans="17:19" ht="18" customHeight="1">
      <c r="Q51" s="61"/>
    </row>
    <row r="52" spans="17:19" ht="18" customHeight="1">
      <c r="Q52" s="61"/>
    </row>
    <row r="53" spans="17:19" ht="18" customHeight="1">
      <c r="Q53" s="61"/>
    </row>
    <row r="54" spans="17:19" ht="18" customHeight="1">
      <c r="Q54" s="61"/>
      <c r="R54" s="48" t="s">
        <v>150</v>
      </c>
      <c r="S54" s="48" t="s">
        <v>134</v>
      </c>
    </row>
    <row r="55" spans="17:19" ht="18" customHeight="1">
      <c r="Q55" s="61"/>
      <c r="R55" s="48" t="s">
        <v>150</v>
      </c>
      <c r="S55" s="48" t="s">
        <v>136</v>
      </c>
    </row>
    <row r="56" spans="17:19" ht="18" customHeight="1">
      <c r="Q56" s="61"/>
      <c r="R56" s="48" t="s">
        <v>150</v>
      </c>
      <c r="S56" s="48" t="s">
        <v>138</v>
      </c>
    </row>
    <row r="57" spans="17:19" ht="18" customHeight="1">
      <c r="Q57" s="61"/>
      <c r="R57" s="48" t="s">
        <v>150</v>
      </c>
      <c r="S57" s="48" t="s">
        <v>140</v>
      </c>
    </row>
    <row r="58" spans="17:19" ht="18" customHeight="1">
      <c r="Q58" s="61"/>
      <c r="R58" s="48" t="s">
        <v>150</v>
      </c>
      <c r="S58" s="48" t="s">
        <v>141</v>
      </c>
    </row>
    <row r="59" spans="17:19" ht="18" customHeight="1">
      <c r="Q59" s="61"/>
    </row>
    <row r="60" spans="17:19" ht="18" customHeight="1">
      <c r="Q60" s="61"/>
      <c r="R60" s="48" t="s">
        <v>129</v>
      </c>
      <c r="S60" s="48" t="s">
        <v>133</v>
      </c>
    </row>
    <row r="61" spans="17:19" ht="18" customHeight="1">
      <c r="Q61" s="61"/>
      <c r="R61" s="48" t="s">
        <v>129</v>
      </c>
      <c r="S61" s="48" t="s">
        <v>143</v>
      </c>
    </row>
    <row r="62" spans="17:19" ht="18" customHeight="1">
      <c r="Q62" s="61"/>
      <c r="R62" s="48" t="s">
        <v>129</v>
      </c>
      <c r="S62" s="48" t="s">
        <v>145</v>
      </c>
    </row>
    <row r="63" spans="17:19" ht="18" customHeight="1">
      <c r="Q63" s="61"/>
      <c r="R63" s="48" t="s">
        <v>129</v>
      </c>
      <c r="S63" s="48" t="s">
        <v>144</v>
      </c>
    </row>
    <row r="64" spans="17:19" ht="18" customHeight="1">
      <c r="Q64" s="61"/>
      <c r="R64" s="48" t="s">
        <v>129</v>
      </c>
      <c r="S64" s="48" t="s">
        <v>146</v>
      </c>
    </row>
    <row r="65" spans="17:19" ht="18" customHeight="1">
      <c r="Q65" s="61"/>
      <c r="R65" s="48" t="s">
        <v>129</v>
      </c>
      <c r="S65" s="48" t="s">
        <v>147</v>
      </c>
    </row>
    <row r="66" spans="17:19" ht="18" customHeight="1">
      <c r="Q66" s="61"/>
      <c r="R66" s="48" t="s">
        <v>129</v>
      </c>
      <c r="S66" s="48" t="s">
        <v>148</v>
      </c>
    </row>
    <row r="67" spans="17:19" ht="18" customHeight="1">
      <c r="Q67" s="61"/>
      <c r="R67" s="48" t="s">
        <v>129</v>
      </c>
      <c r="S67" s="48" t="s">
        <v>149</v>
      </c>
    </row>
    <row r="68" spans="17:19" ht="18" customHeight="1">
      <c r="Q68" s="61"/>
    </row>
    <row r="69" spans="17:19" ht="18" customHeight="1">
      <c r="Q69" s="61"/>
    </row>
    <row r="70" spans="17:19" ht="18" customHeight="1">
      <c r="Q70" s="61"/>
    </row>
    <row r="71" spans="17:19" ht="18" customHeight="1">
      <c r="Q71" s="61"/>
    </row>
    <row r="72" spans="17:19" ht="18" customHeight="1">
      <c r="Q72" s="61"/>
    </row>
    <row r="73" spans="17:19" ht="18" customHeight="1">
      <c r="Q73" s="61"/>
    </row>
    <row r="74" spans="17:19" ht="18" customHeight="1">
      <c r="Q74" s="61"/>
    </row>
    <row r="75" spans="17:19" ht="18" customHeight="1">
      <c r="Q75" s="61"/>
    </row>
    <row r="76" spans="17:19" ht="18" customHeight="1">
      <c r="Q76" s="61"/>
    </row>
    <row r="77" spans="17:19" ht="18" customHeight="1">
      <c r="Q77" s="61"/>
    </row>
    <row r="78" spans="17:19" ht="18" customHeight="1">
      <c r="Q78" s="61"/>
    </row>
    <row r="79" spans="17:19" ht="18" customHeight="1">
      <c r="Q79" s="61"/>
    </row>
    <row r="80" spans="17:19" ht="18" customHeight="1">
      <c r="Q80" s="61"/>
    </row>
    <row r="81" spans="17:17" ht="18" customHeight="1">
      <c r="Q81" s="61"/>
    </row>
    <row r="82" spans="17:17" ht="18" customHeight="1">
      <c r="Q82" s="61"/>
    </row>
    <row r="83" spans="17:17" ht="18" customHeight="1">
      <c r="Q83" s="61"/>
    </row>
    <row r="84" spans="17:17" ht="18" customHeight="1">
      <c r="Q84" s="61"/>
    </row>
    <row r="85" spans="17:17" ht="18" customHeight="1">
      <c r="Q85" s="61"/>
    </row>
    <row r="86" spans="17:17" ht="18" customHeight="1">
      <c r="Q86" s="61"/>
    </row>
    <row r="87" spans="17:17" ht="18" customHeight="1">
      <c r="Q87" s="61"/>
    </row>
    <row r="88" spans="17:17" ht="18" customHeight="1">
      <c r="Q88" s="61"/>
    </row>
    <row r="89" spans="17:17" ht="18" customHeight="1">
      <c r="Q89" s="61"/>
    </row>
    <row r="90" spans="17:17" ht="18" customHeight="1">
      <c r="Q90" s="61"/>
    </row>
    <row r="91" spans="17:17" ht="18" customHeight="1">
      <c r="Q91" s="61"/>
    </row>
    <row r="92" spans="17:17" ht="18" customHeight="1">
      <c r="Q92" s="61"/>
    </row>
    <row r="93" spans="17:17" ht="18" customHeight="1">
      <c r="Q93" s="61"/>
    </row>
    <row r="94" spans="17:17" ht="18" customHeight="1">
      <c r="Q94" s="61"/>
    </row>
    <row r="95" spans="17:17" ht="18" customHeight="1">
      <c r="Q95" s="61"/>
    </row>
    <row r="96" spans="17:17" ht="18" customHeight="1">
      <c r="Q96" s="61"/>
    </row>
    <row r="97" spans="17:17" ht="18" customHeight="1">
      <c r="Q97" s="61"/>
    </row>
    <row r="98" spans="17:17" ht="18" customHeight="1">
      <c r="Q98" s="61"/>
    </row>
    <row r="99" spans="17:17" ht="18" customHeight="1">
      <c r="Q99" s="61"/>
    </row>
    <row r="100" spans="17:17" ht="18" customHeight="1">
      <c r="Q100" s="61"/>
    </row>
    <row r="101" spans="17:17" ht="18" customHeight="1">
      <c r="Q101" s="61"/>
    </row>
    <row r="102" spans="17:17" ht="18" customHeight="1">
      <c r="Q102" s="61"/>
    </row>
    <row r="103" spans="17:17" ht="18" customHeight="1">
      <c r="Q103" s="61"/>
    </row>
    <row r="104" spans="17:17" ht="18" customHeight="1">
      <c r="Q104" s="61"/>
    </row>
    <row r="105" spans="17:17" ht="18" customHeight="1">
      <c r="Q105" s="61"/>
    </row>
    <row r="106" spans="17:17" ht="18" customHeight="1">
      <c r="Q106" s="61"/>
    </row>
    <row r="107" spans="17:17" ht="18" customHeight="1">
      <c r="Q107" s="61"/>
    </row>
    <row r="108" spans="17:17" ht="18" customHeight="1">
      <c r="Q108" s="61"/>
    </row>
    <row r="109" spans="17:17" ht="18" customHeight="1">
      <c r="Q109" s="61"/>
    </row>
    <row r="110" spans="17:17" ht="18" customHeight="1">
      <c r="Q110" s="61"/>
    </row>
    <row r="111" spans="17:17" ht="18" customHeight="1">
      <c r="Q111" s="61"/>
    </row>
    <row r="112" spans="17:17" ht="18" customHeight="1">
      <c r="Q112" s="61"/>
    </row>
    <row r="113" spans="17:17" ht="18" customHeight="1">
      <c r="Q113" s="61"/>
    </row>
    <row r="114" spans="17:17" ht="18" customHeight="1">
      <c r="Q114" s="61"/>
    </row>
    <row r="115" spans="17:17" ht="18" customHeight="1">
      <c r="Q115" s="61"/>
    </row>
    <row r="116" spans="17:17" ht="18" customHeight="1">
      <c r="Q116" s="61"/>
    </row>
    <row r="117" spans="17:17" ht="18" customHeight="1">
      <c r="Q117" s="61"/>
    </row>
    <row r="118" spans="17:17" ht="18" customHeight="1">
      <c r="Q118" s="61"/>
    </row>
    <row r="119" spans="17:17" ht="18" customHeight="1">
      <c r="Q119" s="61"/>
    </row>
    <row r="120" spans="17:17" ht="18" customHeight="1">
      <c r="Q120" s="61"/>
    </row>
    <row r="121" spans="17:17" ht="18" customHeight="1">
      <c r="Q121" s="61"/>
    </row>
    <row r="122" spans="17:17" ht="18" customHeight="1">
      <c r="Q122" s="61"/>
    </row>
    <row r="123" spans="17:17" ht="18" customHeight="1">
      <c r="Q123" s="61"/>
    </row>
    <row r="124" spans="17:17" ht="18" customHeight="1">
      <c r="Q124" s="61"/>
    </row>
    <row r="125" spans="17:17" ht="18" customHeight="1">
      <c r="Q125" s="61"/>
    </row>
    <row r="126" spans="17:17" ht="18" customHeight="1">
      <c r="Q126" s="61"/>
    </row>
    <row r="127" spans="17:17" ht="18" customHeight="1">
      <c r="Q127" s="61"/>
    </row>
    <row r="128" spans="17:17" ht="18" customHeight="1">
      <c r="Q128" s="61"/>
    </row>
    <row r="129" spans="17:17" ht="18" customHeight="1">
      <c r="Q129" s="61"/>
    </row>
    <row r="130" spans="17:17" ht="18" customHeight="1">
      <c r="Q130" s="61"/>
    </row>
    <row r="131" spans="17:17" ht="18" customHeight="1">
      <c r="Q131" s="61"/>
    </row>
    <row r="132" spans="17:17" ht="18" customHeight="1">
      <c r="Q132" s="61"/>
    </row>
    <row r="133" spans="17:17" ht="18" customHeight="1">
      <c r="Q133" s="61"/>
    </row>
    <row r="134" spans="17:17" ht="18" customHeight="1">
      <c r="Q134" s="61"/>
    </row>
    <row r="135" spans="17:17" ht="18" customHeight="1">
      <c r="Q135" s="61"/>
    </row>
    <row r="136" spans="17:17" ht="18" customHeight="1">
      <c r="Q136" s="61"/>
    </row>
    <row r="137" spans="17:17" ht="18" customHeight="1">
      <c r="Q137" s="61"/>
    </row>
    <row r="138" spans="17:17" ht="18" customHeight="1">
      <c r="Q138" s="61"/>
    </row>
    <row r="139" spans="17:17" ht="18" customHeight="1">
      <c r="Q139" s="61"/>
    </row>
    <row r="140" spans="17:17" ht="18" customHeight="1">
      <c r="Q140" s="61"/>
    </row>
    <row r="141" spans="17:17" ht="18" customHeight="1">
      <c r="Q141" s="61"/>
    </row>
    <row r="142" spans="17:17" ht="18" customHeight="1">
      <c r="Q142" s="61"/>
    </row>
    <row r="143" spans="17:17" ht="18" customHeight="1">
      <c r="Q143" s="61"/>
    </row>
    <row r="144" spans="17:17" ht="18" customHeight="1">
      <c r="Q144" s="61"/>
    </row>
    <row r="145" spans="17:17" ht="18" customHeight="1">
      <c r="Q145" s="61"/>
    </row>
    <row r="146" spans="17:17" ht="18" customHeight="1">
      <c r="Q146" s="61"/>
    </row>
    <row r="147" spans="17:17" ht="18" customHeight="1">
      <c r="Q147" s="61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148:R1048576 R2" xr:uid="{029E2014-9628-4008-93F5-2B9E8DD71E5C}">
      <formula1>"固定,変動,事業"</formula1>
    </dataValidation>
    <dataValidation type="list" allowBlank="1" showInputMessage="1" showErrorMessage="1" sqref="S148:S1048576" xr:uid="{BC9D78B7-562C-4D44-90D5-0875AFADF34C}">
      <formula1>INDIRECT(R148)</formula1>
    </dataValidation>
    <dataValidation type="list" allowBlank="1" showInputMessage="1" showErrorMessage="1" sqref="S3:S147" xr:uid="{F8CB9FE2-9DBB-49BD-B158-47A5B14DA9D3}">
      <formula1>INDIRECT("データテーブル["&amp;R3&amp;"]")</formula1>
    </dataValidation>
    <dataValidation type="list" allowBlank="1" showInputMessage="1" showErrorMessage="1" sqref="R3:R147" xr:uid="{C011E926-4415-4BBC-93ED-5FE965579775}">
      <formula1>$W$2:$AA$2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66DEF-46B8-4372-B6DC-9850247C1772}">
  <sheetPr>
    <tabColor theme="4" tint="0.59999389629810485"/>
    <pageSetUpPr fitToPage="1"/>
  </sheetPr>
  <dimension ref="A1:AA147"/>
  <sheetViews>
    <sheetView workbookViewId="0">
      <selection activeCell="G5" sqref="G5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7" width="13.5" style="107" customWidth="1"/>
    <col min="18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45627</v>
      </c>
      <c r="B1" s="203"/>
      <c r="C1" s="203"/>
      <c r="D1" s="203"/>
      <c r="Q1" s="107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108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109">
        <v>45627</v>
      </c>
      <c r="R3" s="48" t="s">
        <v>129</v>
      </c>
      <c r="S3" s="48" t="s">
        <v>108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109">
        <v>45628</v>
      </c>
      <c r="R4" s="48" t="s">
        <v>129</v>
      </c>
      <c r="S4" s="48" t="s">
        <v>107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109">
        <v>45629</v>
      </c>
      <c r="R5" s="48" t="s">
        <v>129</v>
      </c>
      <c r="S5" s="48" t="s">
        <v>109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109">
        <v>45630</v>
      </c>
      <c r="R6" s="48" t="s">
        <v>129</v>
      </c>
      <c r="S6" s="48" t="s">
        <v>112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109">
        <v>45631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109">
        <v>45632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109">
        <v>45633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109">
        <v>45634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109">
        <v>45635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109">
        <v>45636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109">
        <v>45637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109">
        <v>45638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109">
        <v>45639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109">
        <v>45640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109">
        <v>45641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109">
        <v>45642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109">
        <v>45643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109">
        <v>45644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109">
        <v>45645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109">
        <v>45646</v>
      </c>
      <c r="R22" s="48" t="s">
        <v>129</v>
      </c>
      <c r="S22" s="48" t="s">
        <v>127</v>
      </c>
    </row>
    <row r="23" spans="1:27" ht="18" customHeight="1" thickTop="1">
      <c r="Q23" s="109">
        <v>45647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109">
        <v>45648</v>
      </c>
      <c r="R24" s="48" t="s">
        <v>129</v>
      </c>
      <c r="S24" s="48" t="s">
        <v>128</v>
      </c>
    </row>
    <row r="25" spans="1:27" ht="18" customHeight="1">
      <c r="Q25" s="109">
        <v>45649</v>
      </c>
      <c r="R25" s="48" t="s">
        <v>129</v>
      </c>
      <c r="S25" s="48" t="s">
        <v>130</v>
      </c>
    </row>
    <row r="26" spans="1:27" ht="18" customHeight="1">
      <c r="Q26" s="109">
        <v>45650</v>
      </c>
    </row>
    <row r="27" spans="1:27" ht="18" customHeight="1">
      <c r="Q27" s="109">
        <v>45651</v>
      </c>
    </row>
    <row r="28" spans="1:27" ht="18" customHeight="1">
      <c r="Q28" s="109">
        <v>45652</v>
      </c>
    </row>
    <row r="29" spans="1:27" ht="18" customHeight="1">
      <c r="Q29" s="109">
        <v>45653</v>
      </c>
    </row>
    <row r="30" spans="1:27" ht="18" customHeight="1">
      <c r="Q30" s="109">
        <v>45654</v>
      </c>
    </row>
    <row r="31" spans="1:27" ht="18" customHeight="1">
      <c r="Q31" s="109">
        <v>45655</v>
      </c>
    </row>
    <row r="32" spans="1:27" ht="18" customHeight="1">
      <c r="Q32" s="109">
        <v>45656</v>
      </c>
    </row>
    <row r="33" spans="17:17" ht="18" customHeight="1">
      <c r="Q33" s="109">
        <v>45657</v>
      </c>
    </row>
    <row r="34" spans="17:17" ht="18" customHeight="1">
      <c r="Q34" s="109"/>
    </row>
    <row r="35" spans="17:17" ht="18" customHeight="1">
      <c r="Q35" s="109"/>
    </row>
    <row r="36" spans="17:17" ht="18" customHeight="1">
      <c r="Q36" s="109"/>
    </row>
    <row r="37" spans="17:17" ht="18" customHeight="1">
      <c r="Q37" s="109"/>
    </row>
    <row r="38" spans="17:17" ht="18" customHeight="1">
      <c r="Q38" s="109"/>
    </row>
    <row r="39" spans="17:17" ht="18" customHeight="1">
      <c r="Q39" s="109"/>
    </row>
    <row r="40" spans="17:17" ht="18" customHeight="1">
      <c r="Q40" s="109"/>
    </row>
    <row r="41" spans="17:17" ht="18" customHeight="1">
      <c r="Q41" s="109"/>
    </row>
    <row r="42" spans="17:17" ht="18" customHeight="1">
      <c r="Q42" s="109"/>
    </row>
    <row r="43" spans="17:17" ht="18" customHeight="1">
      <c r="Q43" s="109"/>
    </row>
    <row r="44" spans="17:17" ht="18" customHeight="1">
      <c r="Q44" s="109"/>
    </row>
    <row r="45" spans="17:17" ht="18" customHeight="1">
      <c r="Q45" s="109"/>
    </row>
    <row r="46" spans="17:17" ht="18" customHeight="1">
      <c r="Q46" s="109"/>
    </row>
    <row r="47" spans="17:17" ht="18" customHeight="1">
      <c r="Q47" s="109"/>
    </row>
    <row r="48" spans="17:17" ht="18" customHeight="1">
      <c r="Q48" s="109"/>
    </row>
    <row r="49" spans="17:19" ht="18" customHeight="1">
      <c r="Q49" s="109"/>
    </row>
    <row r="50" spans="17:19" ht="18" customHeight="1">
      <c r="Q50" s="109"/>
    </row>
    <row r="51" spans="17:19" ht="18" customHeight="1">
      <c r="Q51" s="109"/>
    </row>
    <row r="52" spans="17:19" ht="18" customHeight="1">
      <c r="Q52" s="109"/>
    </row>
    <row r="53" spans="17:19" ht="18" customHeight="1">
      <c r="Q53" s="109"/>
    </row>
    <row r="54" spans="17:19" ht="18" customHeight="1">
      <c r="Q54" s="109"/>
      <c r="R54" s="48" t="s">
        <v>150</v>
      </c>
      <c r="S54" s="48" t="s">
        <v>134</v>
      </c>
    </row>
    <row r="55" spans="17:19" ht="18" customHeight="1">
      <c r="Q55" s="109"/>
      <c r="R55" s="48" t="s">
        <v>150</v>
      </c>
      <c r="S55" s="48" t="s">
        <v>136</v>
      </c>
    </row>
    <row r="56" spans="17:19" ht="18" customHeight="1">
      <c r="Q56" s="109"/>
      <c r="R56" s="48" t="s">
        <v>150</v>
      </c>
      <c r="S56" s="48" t="s">
        <v>138</v>
      </c>
    </row>
    <row r="57" spans="17:19" ht="18" customHeight="1">
      <c r="Q57" s="109"/>
      <c r="R57" s="48" t="s">
        <v>150</v>
      </c>
      <c r="S57" s="48" t="s">
        <v>140</v>
      </c>
    </row>
    <row r="58" spans="17:19" ht="18" customHeight="1">
      <c r="Q58" s="109"/>
      <c r="R58" s="48" t="s">
        <v>150</v>
      </c>
      <c r="S58" s="48" t="s">
        <v>141</v>
      </c>
    </row>
    <row r="59" spans="17:19" ht="18" customHeight="1">
      <c r="Q59" s="109"/>
    </row>
    <row r="60" spans="17:19" ht="18" customHeight="1">
      <c r="Q60" s="109"/>
      <c r="R60" s="48" t="s">
        <v>129</v>
      </c>
      <c r="S60" s="48" t="s">
        <v>133</v>
      </c>
    </row>
    <row r="61" spans="17:19" ht="18" customHeight="1">
      <c r="Q61" s="109"/>
      <c r="R61" s="48" t="s">
        <v>129</v>
      </c>
      <c r="S61" s="48" t="s">
        <v>143</v>
      </c>
    </row>
    <row r="62" spans="17:19" ht="18" customHeight="1">
      <c r="Q62" s="109"/>
      <c r="R62" s="48" t="s">
        <v>129</v>
      </c>
      <c r="S62" s="48" t="s">
        <v>145</v>
      </c>
    </row>
    <row r="63" spans="17:19" ht="18" customHeight="1">
      <c r="Q63" s="109"/>
      <c r="R63" s="48" t="s">
        <v>129</v>
      </c>
      <c r="S63" s="48" t="s">
        <v>144</v>
      </c>
    </row>
    <row r="64" spans="17:19" ht="18" customHeight="1">
      <c r="Q64" s="109"/>
      <c r="R64" s="48" t="s">
        <v>129</v>
      </c>
      <c r="S64" s="48" t="s">
        <v>146</v>
      </c>
    </row>
    <row r="65" spans="17:19" ht="18" customHeight="1">
      <c r="Q65" s="109"/>
      <c r="R65" s="48" t="s">
        <v>129</v>
      </c>
      <c r="S65" s="48" t="s">
        <v>147</v>
      </c>
    </row>
    <row r="66" spans="17:19" ht="18" customHeight="1">
      <c r="Q66" s="109"/>
      <c r="R66" s="48" t="s">
        <v>129</v>
      </c>
      <c r="S66" s="48" t="s">
        <v>148</v>
      </c>
    </row>
    <row r="67" spans="17:19" ht="18" customHeight="1">
      <c r="Q67" s="109"/>
      <c r="R67" s="48" t="s">
        <v>129</v>
      </c>
      <c r="S67" s="48" t="s">
        <v>149</v>
      </c>
    </row>
    <row r="68" spans="17:19" ht="18" customHeight="1">
      <c r="Q68" s="109"/>
    </row>
    <row r="69" spans="17:19" ht="18" customHeight="1">
      <c r="Q69" s="109"/>
    </row>
    <row r="70" spans="17:19" ht="18" customHeight="1">
      <c r="Q70" s="109"/>
    </row>
    <row r="71" spans="17:19" ht="18" customHeight="1">
      <c r="Q71" s="109"/>
    </row>
    <row r="72" spans="17:19" ht="18" customHeight="1">
      <c r="Q72" s="109"/>
    </row>
    <row r="73" spans="17:19" ht="18" customHeight="1">
      <c r="Q73" s="109"/>
    </row>
    <row r="74" spans="17:19" ht="18" customHeight="1">
      <c r="Q74" s="109"/>
    </row>
    <row r="75" spans="17:19" ht="18" customHeight="1">
      <c r="Q75" s="109"/>
    </row>
    <row r="76" spans="17:19" ht="18" customHeight="1">
      <c r="Q76" s="109"/>
    </row>
    <row r="77" spans="17:19" ht="18" customHeight="1">
      <c r="Q77" s="109"/>
    </row>
    <row r="78" spans="17:19" ht="18" customHeight="1">
      <c r="Q78" s="109"/>
    </row>
    <row r="79" spans="17:19" ht="18" customHeight="1">
      <c r="Q79" s="109"/>
    </row>
    <row r="80" spans="17:19" ht="18" customHeight="1">
      <c r="Q80" s="109"/>
    </row>
    <row r="81" spans="17:17" ht="18" customHeight="1">
      <c r="Q81" s="109"/>
    </row>
    <row r="82" spans="17:17" ht="18" customHeight="1">
      <c r="Q82" s="109"/>
    </row>
    <row r="83" spans="17:17" ht="18" customHeight="1">
      <c r="Q83" s="109"/>
    </row>
    <row r="84" spans="17:17" ht="18" customHeight="1">
      <c r="Q84" s="109"/>
    </row>
    <row r="85" spans="17:17" ht="18" customHeight="1">
      <c r="Q85" s="109"/>
    </row>
    <row r="86" spans="17:17" ht="18" customHeight="1">
      <c r="Q86" s="109"/>
    </row>
    <row r="87" spans="17:17" ht="18" customHeight="1">
      <c r="Q87" s="109"/>
    </row>
    <row r="88" spans="17:17" ht="18" customHeight="1">
      <c r="Q88" s="109"/>
    </row>
    <row r="89" spans="17:17" ht="18" customHeight="1">
      <c r="Q89" s="109"/>
    </row>
    <row r="90" spans="17:17" ht="18" customHeight="1">
      <c r="Q90" s="109"/>
    </row>
    <row r="91" spans="17:17" ht="18" customHeight="1">
      <c r="Q91" s="109"/>
    </row>
    <row r="92" spans="17:17" ht="18" customHeight="1">
      <c r="Q92" s="109"/>
    </row>
    <row r="93" spans="17:17" ht="18" customHeight="1">
      <c r="Q93" s="109"/>
    </row>
    <row r="94" spans="17:17" ht="18" customHeight="1">
      <c r="Q94" s="109"/>
    </row>
    <row r="95" spans="17:17" ht="18" customHeight="1">
      <c r="Q95" s="109"/>
    </row>
    <row r="96" spans="17:17" ht="18" customHeight="1">
      <c r="Q96" s="109"/>
    </row>
    <row r="97" spans="17:17" ht="18" customHeight="1">
      <c r="Q97" s="109"/>
    </row>
    <row r="98" spans="17:17" ht="18" customHeight="1">
      <c r="Q98" s="109"/>
    </row>
    <row r="99" spans="17:17" ht="18" customHeight="1">
      <c r="Q99" s="109"/>
    </row>
    <row r="100" spans="17:17" ht="18" customHeight="1">
      <c r="Q100" s="109"/>
    </row>
    <row r="101" spans="17:17" ht="18" customHeight="1">
      <c r="Q101" s="109"/>
    </row>
    <row r="102" spans="17:17" ht="18" customHeight="1">
      <c r="Q102" s="109"/>
    </row>
    <row r="103" spans="17:17" ht="18" customHeight="1">
      <c r="Q103" s="109"/>
    </row>
    <row r="104" spans="17:17" ht="18" customHeight="1">
      <c r="Q104" s="109"/>
    </row>
    <row r="105" spans="17:17" ht="18" customHeight="1">
      <c r="Q105" s="109"/>
    </row>
    <row r="106" spans="17:17" ht="18" customHeight="1">
      <c r="Q106" s="109"/>
    </row>
    <row r="107" spans="17:17" ht="18" customHeight="1">
      <c r="Q107" s="109"/>
    </row>
    <row r="108" spans="17:17" ht="18" customHeight="1">
      <c r="Q108" s="109"/>
    </row>
    <row r="109" spans="17:17" ht="18" customHeight="1">
      <c r="Q109" s="109"/>
    </row>
    <row r="110" spans="17:17" ht="18" customHeight="1">
      <c r="Q110" s="109"/>
    </row>
    <row r="111" spans="17:17" ht="18" customHeight="1">
      <c r="Q111" s="109"/>
    </row>
    <row r="112" spans="17:17" ht="18" customHeight="1">
      <c r="Q112" s="109"/>
    </row>
    <row r="113" spans="17:17" ht="18" customHeight="1">
      <c r="Q113" s="109"/>
    </row>
    <row r="114" spans="17:17" ht="18" customHeight="1">
      <c r="Q114" s="109"/>
    </row>
    <row r="115" spans="17:17" ht="18" customHeight="1">
      <c r="Q115" s="109"/>
    </row>
    <row r="116" spans="17:17" ht="18" customHeight="1">
      <c r="Q116" s="109"/>
    </row>
    <row r="117" spans="17:17" ht="18" customHeight="1">
      <c r="Q117" s="109"/>
    </row>
    <row r="118" spans="17:17" ht="18" customHeight="1">
      <c r="Q118" s="109"/>
    </row>
    <row r="119" spans="17:17" ht="18" customHeight="1">
      <c r="Q119" s="109"/>
    </row>
    <row r="120" spans="17:17" ht="18" customHeight="1">
      <c r="Q120" s="109"/>
    </row>
    <row r="121" spans="17:17" ht="18" customHeight="1">
      <c r="Q121" s="109"/>
    </row>
    <row r="122" spans="17:17" ht="18" customHeight="1">
      <c r="Q122" s="109"/>
    </row>
    <row r="123" spans="17:17" ht="18" customHeight="1">
      <c r="Q123" s="109"/>
    </row>
    <row r="124" spans="17:17" ht="18" customHeight="1">
      <c r="Q124" s="109"/>
    </row>
    <row r="125" spans="17:17" ht="18" customHeight="1">
      <c r="Q125" s="109"/>
    </row>
    <row r="126" spans="17:17" ht="18" customHeight="1">
      <c r="Q126" s="109"/>
    </row>
    <row r="127" spans="17:17" ht="18" customHeight="1">
      <c r="Q127" s="109"/>
    </row>
    <row r="128" spans="17:17" ht="18" customHeight="1">
      <c r="Q128" s="109"/>
    </row>
    <row r="129" spans="17:17" ht="18" customHeight="1">
      <c r="Q129" s="109"/>
    </row>
    <row r="130" spans="17:17" ht="18" customHeight="1">
      <c r="Q130" s="109"/>
    </row>
    <row r="131" spans="17:17" ht="18" customHeight="1">
      <c r="Q131" s="109"/>
    </row>
    <row r="132" spans="17:17" ht="18" customHeight="1">
      <c r="Q132" s="109"/>
    </row>
    <row r="133" spans="17:17" ht="18" customHeight="1">
      <c r="Q133" s="109"/>
    </row>
    <row r="134" spans="17:17" ht="18" customHeight="1">
      <c r="Q134" s="109"/>
    </row>
    <row r="135" spans="17:17" ht="18" customHeight="1">
      <c r="Q135" s="109"/>
    </row>
    <row r="136" spans="17:17" ht="18" customHeight="1">
      <c r="Q136" s="109"/>
    </row>
    <row r="137" spans="17:17" ht="18" customHeight="1">
      <c r="Q137" s="109"/>
    </row>
    <row r="138" spans="17:17" ht="18" customHeight="1">
      <c r="Q138" s="109"/>
    </row>
    <row r="139" spans="17:17" ht="18" customHeight="1">
      <c r="Q139" s="109"/>
    </row>
    <row r="140" spans="17:17" ht="18" customHeight="1">
      <c r="Q140" s="109"/>
    </row>
    <row r="141" spans="17:17" ht="18" customHeight="1">
      <c r="Q141" s="109"/>
    </row>
    <row r="142" spans="17:17" ht="18" customHeight="1">
      <c r="Q142" s="109"/>
    </row>
    <row r="143" spans="17:17" ht="18" customHeight="1">
      <c r="Q143" s="109"/>
    </row>
    <row r="144" spans="17:17" ht="18" customHeight="1">
      <c r="Q144" s="109"/>
    </row>
    <row r="145" spans="17:17" ht="18" customHeight="1">
      <c r="Q145" s="109"/>
    </row>
    <row r="146" spans="17:17" ht="18" customHeight="1">
      <c r="Q146" s="109"/>
    </row>
    <row r="147" spans="17:17" ht="18" customHeight="1">
      <c r="Q147" s="109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3:R147" xr:uid="{AF6AE7FD-8E0F-4978-9F99-C29BFC9A7ACB}">
      <formula1>$W$2:$AA$2</formula1>
    </dataValidation>
    <dataValidation type="list" allowBlank="1" showInputMessage="1" showErrorMessage="1" sqref="S3:S147" xr:uid="{008E8F95-8ECA-4F60-BED0-6A7E73501152}">
      <formula1>INDIRECT("データテーブル["&amp;R3&amp;"]")</formula1>
    </dataValidation>
    <dataValidation type="list" allowBlank="1" showInputMessage="1" showErrorMessage="1" sqref="S148:S1048576" xr:uid="{8108B500-87AF-4D38-965D-2DB3767516DD}">
      <formula1>INDIRECT(R148)</formula1>
    </dataValidation>
    <dataValidation type="list" allowBlank="1" showInputMessage="1" showErrorMessage="1" sqref="R148:R1048576 R2" xr:uid="{42A8BEE6-E944-4443-B2DE-5AB1AF34B071}">
      <formula1>"固定,変動,事業"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E85AA-8E45-4F9F-85F8-6E50CFAD69C8}">
  <dimension ref="A1:W32"/>
  <sheetViews>
    <sheetView zoomScale="85" zoomScaleNormal="85" workbookViewId="0">
      <selection activeCell="F5" sqref="F5"/>
    </sheetView>
  </sheetViews>
  <sheetFormatPr defaultColWidth="10.625" defaultRowHeight="19.5" customHeight="1"/>
  <cols>
    <col min="1" max="1" width="2.75" style="2" customWidth="1"/>
    <col min="2" max="2" width="8.625" style="2" customWidth="1"/>
    <col min="3" max="3" width="10.625" style="2" customWidth="1"/>
    <col min="4" max="4" width="8.625" style="3" customWidth="1"/>
    <col min="5" max="5" width="10.625" style="2" customWidth="1"/>
    <col min="6" max="6" width="8.625" style="2" customWidth="1"/>
    <col min="7" max="7" width="10.625" style="2" customWidth="1"/>
    <col min="8" max="8" width="8.625" style="3" customWidth="1"/>
    <col min="9" max="9" width="10.625" style="2" customWidth="1"/>
    <col min="10" max="10" width="8.625" style="2" customWidth="1"/>
    <col min="11" max="11" width="10.625" style="3" customWidth="1"/>
    <col min="12" max="12" width="8.625" style="2" customWidth="1"/>
    <col min="13" max="13" width="10.625" style="2" customWidth="1"/>
    <col min="14" max="14" width="8.625" style="3" customWidth="1"/>
    <col min="15" max="16" width="10.625" style="2"/>
    <col min="17" max="17" width="10.625" style="3"/>
    <col min="18" max="19" width="10.625" style="2"/>
    <col min="20" max="20" width="10.625" style="3"/>
    <col min="21" max="22" width="10.625" style="2"/>
    <col min="23" max="23" width="10.625" style="3"/>
    <col min="24" max="16384" width="10.625" style="1"/>
  </cols>
  <sheetData>
    <row r="1" spans="2:15" ht="31.5" customHeight="1">
      <c r="B1" s="209">
        <v>2024</v>
      </c>
      <c r="C1" s="209"/>
      <c r="D1" s="10" t="s">
        <v>74</v>
      </c>
      <c r="E1" s="11">
        <v>5</v>
      </c>
      <c r="F1" s="12" t="s">
        <v>76</v>
      </c>
      <c r="G1" s="4">
        <f>DATE(B1,E1,1)</f>
        <v>45413</v>
      </c>
      <c r="H1" s="5">
        <f>WEEKDAY(G1,1)</f>
        <v>4</v>
      </c>
    </row>
    <row r="2" spans="2:15" ht="4.5" customHeight="1">
      <c r="B2" s="6"/>
      <c r="C2" s="6"/>
      <c r="D2" s="7"/>
      <c r="E2" s="8"/>
      <c r="F2" s="9"/>
      <c r="G2" s="4"/>
      <c r="H2" s="5"/>
    </row>
    <row r="3" spans="2:15" ht="18" customHeight="1">
      <c r="B3" s="210" t="s">
        <v>10</v>
      </c>
      <c r="C3" s="210"/>
      <c r="D3" s="211" t="s">
        <v>75</v>
      </c>
      <c r="E3" s="211"/>
      <c r="F3" s="211" t="s">
        <v>77</v>
      </c>
      <c r="G3" s="211"/>
      <c r="H3" s="211" t="s">
        <v>78</v>
      </c>
      <c r="I3" s="211"/>
      <c r="J3" s="211" t="s">
        <v>79</v>
      </c>
      <c r="K3" s="211"/>
      <c r="L3" s="211" t="s">
        <v>80</v>
      </c>
      <c r="M3" s="211"/>
      <c r="N3" s="208" t="s">
        <v>81</v>
      </c>
      <c r="O3" s="208"/>
    </row>
    <row r="4" spans="2:15" ht="17.25" customHeight="1">
      <c r="B4" s="13">
        <f>G1-(H1-1)</f>
        <v>45410</v>
      </c>
      <c r="C4" s="20"/>
      <c r="D4" s="22">
        <f>B4+1</f>
        <v>45411</v>
      </c>
      <c r="E4" s="14"/>
      <c r="F4" s="22">
        <f t="shared" ref="F4" si="0">D4+1</f>
        <v>45412</v>
      </c>
      <c r="G4" s="14"/>
      <c r="H4" s="22">
        <f t="shared" ref="H4" si="1">F4+1</f>
        <v>45413</v>
      </c>
      <c r="I4" s="34"/>
      <c r="J4" s="22">
        <f t="shared" ref="J4" si="2">H4+1</f>
        <v>45414</v>
      </c>
      <c r="K4" s="34"/>
      <c r="L4" s="22">
        <f t="shared" ref="L4" si="3">J4+1</f>
        <v>45415</v>
      </c>
      <c r="M4" s="34"/>
      <c r="N4" s="30">
        <f t="shared" ref="N4" si="4">L4+1</f>
        <v>45416</v>
      </c>
      <c r="O4" s="14"/>
    </row>
    <row r="5" spans="2:15" ht="17.25" customHeight="1">
      <c r="B5" s="15" t="str">
        <f>IFERROR(VLOOKUP($B$4:$O$4,日付,2,0),"")</f>
        <v/>
      </c>
      <c r="C5" s="16"/>
      <c r="D5" s="15"/>
      <c r="E5" s="16"/>
      <c r="F5" s="15"/>
      <c r="G5" s="16"/>
      <c r="H5" s="15"/>
      <c r="I5" s="16"/>
      <c r="J5" s="15"/>
      <c r="K5" s="16"/>
      <c r="L5" s="15"/>
      <c r="M5" s="16"/>
      <c r="N5" s="15"/>
      <c r="O5" s="16" t="str">
        <f>IFERROR(VLOOKUP($B$4:$O$4,日付,3,0),"")</f>
        <v/>
      </c>
    </row>
    <row r="6" spans="2:15" ht="17.25" customHeight="1">
      <c r="B6" s="15" t="str">
        <f>IFERROR(VLOOKUP($B$4:$O$4,日付,2,0),"")</f>
        <v/>
      </c>
      <c r="C6" s="16"/>
      <c r="D6" s="15"/>
      <c r="E6" s="16"/>
      <c r="F6" s="15"/>
      <c r="G6" s="16"/>
      <c r="H6" s="15"/>
      <c r="I6" s="16"/>
      <c r="J6" s="15"/>
      <c r="K6" s="16"/>
      <c r="L6" s="15"/>
      <c r="M6" s="16"/>
      <c r="N6" s="15"/>
      <c r="O6" s="16" t="str">
        <f>IFERROR(VLOOKUP($B$4:$O$4,日付,3,0),"")</f>
        <v/>
      </c>
    </row>
    <row r="7" spans="2:15" ht="17.25" customHeight="1">
      <c r="B7" s="15" t="str">
        <f>IFERROR(VLOOKUP($B$4:$O$4,日付,2,0),"")</f>
        <v/>
      </c>
      <c r="C7" s="16"/>
      <c r="D7" s="15"/>
      <c r="E7" s="16"/>
      <c r="F7" s="15"/>
      <c r="G7" s="16"/>
      <c r="H7" s="15"/>
      <c r="I7" s="16"/>
      <c r="J7" s="15"/>
      <c r="K7" s="16"/>
      <c r="L7" s="15"/>
      <c r="M7" s="16"/>
      <c r="N7" s="15"/>
      <c r="O7" s="16" t="str">
        <f>IFERROR(VLOOKUP($B$4:$O$4,日付,3,0),"")</f>
        <v/>
      </c>
    </row>
    <row r="8" spans="2:15" ht="17.25" customHeight="1">
      <c r="B8" s="15" t="str">
        <f>IFERROR(VLOOKUP($B$4:$O$4,日付,2,0),"")</f>
        <v/>
      </c>
      <c r="C8" s="16"/>
      <c r="D8" s="15"/>
      <c r="E8" s="16"/>
      <c r="F8" s="15"/>
      <c r="G8" s="16"/>
      <c r="H8" s="15"/>
      <c r="I8" s="16"/>
      <c r="J8" s="15"/>
      <c r="K8" s="16"/>
      <c r="L8" s="15"/>
      <c r="M8" s="16"/>
      <c r="N8" s="15" t="str">
        <f>IFERROR(VLOOKUP($B$4:$O$4,日付,2,0),"")</f>
        <v/>
      </c>
      <c r="O8" s="16" t="str">
        <f>IFERROR(VLOOKUP($B$4:$O$4,日付,3,0),"")</f>
        <v/>
      </c>
    </row>
    <row r="9" spans="2:15" ht="17.25" customHeight="1">
      <c r="B9" s="13">
        <f>N4+1</f>
        <v>45417</v>
      </c>
      <c r="C9" s="20"/>
      <c r="D9" s="22">
        <f>B9+1</f>
        <v>45418</v>
      </c>
      <c r="E9" s="14"/>
      <c r="F9" s="22">
        <f t="shared" ref="F9" si="5">D9+1</f>
        <v>45419</v>
      </c>
      <c r="G9" s="14"/>
      <c r="H9" s="22">
        <f t="shared" ref="H9" si="6">F9+1</f>
        <v>45420</v>
      </c>
      <c r="I9" s="14"/>
      <c r="J9" s="22">
        <f t="shared" ref="J9" si="7">H9+1</f>
        <v>45421</v>
      </c>
      <c r="K9" s="14"/>
      <c r="L9" s="22">
        <f t="shared" ref="L9" si="8">J9+1</f>
        <v>45422</v>
      </c>
      <c r="M9" s="14"/>
      <c r="N9" s="30">
        <f t="shared" ref="N9" si="9">L9+1</f>
        <v>45423</v>
      </c>
      <c r="O9" s="14"/>
    </row>
    <row r="10" spans="2:15" ht="17.25" customHeight="1">
      <c r="B10" s="15"/>
      <c r="D10" s="23"/>
      <c r="E10" s="16"/>
      <c r="F10" s="15"/>
      <c r="G10" s="16"/>
      <c r="H10" s="23"/>
      <c r="I10" s="16"/>
      <c r="J10" s="15"/>
      <c r="K10" s="27"/>
      <c r="L10" s="15"/>
      <c r="M10" s="16"/>
      <c r="N10" s="23"/>
      <c r="O10" s="16"/>
    </row>
    <row r="11" spans="2:15" ht="17.25" customHeight="1">
      <c r="B11" s="15"/>
      <c r="D11" s="23"/>
      <c r="E11" s="16"/>
      <c r="F11" s="15"/>
      <c r="G11" s="16"/>
      <c r="H11" s="23"/>
      <c r="I11" s="16"/>
      <c r="J11" s="15"/>
      <c r="K11" s="27"/>
      <c r="L11" s="15"/>
      <c r="M11" s="16"/>
      <c r="N11" s="23"/>
      <c r="O11" s="16"/>
    </row>
    <row r="12" spans="2:15" ht="17.25" customHeight="1">
      <c r="B12" s="15"/>
      <c r="D12" s="23"/>
      <c r="E12" s="16"/>
      <c r="F12" s="15"/>
      <c r="G12" s="16"/>
      <c r="H12" s="23"/>
      <c r="I12" s="16"/>
      <c r="J12" s="15"/>
      <c r="K12" s="27"/>
      <c r="L12" s="15"/>
      <c r="M12" s="16"/>
      <c r="N12" s="23"/>
      <c r="O12" s="16"/>
    </row>
    <row r="13" spans="2:15" ht="17.25" customHeight="1">
      <c r="B13" s="18"/>
      <c r="C13" s="21"/>
      <c r="D13" s="32"/>
      <c r="E13" s="19"/>
      <c r="F13" s="18"/>
      <c r="G13" s="19"/>
      <c r="H13" s="32"/>
      <c r="I13" s="19"/>
      <c r="J13" s="18"/>
      <c r="K13" s="33"/>
      <c r="L13" s="18"/>
      <c r="M13" s="19"/>
      <c r="N13" s="32"/>
      <c r="O13" s="19"/>
    </row>
    <row r="14" spans="2:15" ht="17.25" customHeight="1">
      <c r="B14" s="17">
        <f>N9+1</f>
        <v>45424</v>
      </c>
      <c r="D14" s="24">
        <f t="shared" ref="D14" si="10">B14+1</f>
        <v>45425</v>
      </c>
      <c r="E14" s="16"/>
      <c r="F14" s="24">
        <f t="shared" ref="F14" si="11">D14+1</f>
        <v>45426</v>
      </c>
      <c r="G14" s="16"/>
      <c r="H14" s="24">
        <f t="shared" ref="H14" si="12">F14+1</f>
        <v>45427</v>
      </c>
      <c r="I14" s="16"/>
      <c r="J14" s="24">
        <f t="shared" ref="J14" si="13">H14+1</f>
        <v>45428</v>
      </c>
      <c r="K14" s="16"/>
      <c r="L14" s="24">
        <f t="shared" ref="L14" si="14">J14+1</f>
        <v>45429</v>
      </c>
      <c r="M14" s="16"/>
      <c r="N14" s="31">
        <f t="shared" ref="N14" si="15">L14+1</f>
        <v>45430</v>
      </c>
      <c r="O14" s="16"/>
    </row>
    <row r="15" spans="2:15" ht="17.25" customHeight="1">
      <c r="B15" s="15"/>
      <c r="D15" s="23"/>
      <c r="E15" s="16"/>
      <c r="F15" s="15"/>
      <c r="G15" s="16"/>
      <c r="H15" s="23"/>
      <c r="I15" s="16"/>
      <c r="J15" s="15"/>
      <c r="K15" s="27"/>
      <c r="L15" s="15"/>
      <c r="M15" s="16"/>
      <c r="N15" s="23"/>
      <c r="O15" s="16"/>
    </row>
    <row r="16" spans="2:15" ht="17.25" customHeight="1">
      <c r="B16" s="15"/>
      <c r="D16" s="23"/>
      <c r="E16" s="16"/>
      <c r="F16" s="15"/>
      <c r="G16" s="16"/>
      <c r="H16" s="23"/>
      <c r="I16" s="16"/>
      <c r="J16" s="15"/>
      <c r="K16" s="27"/>
      <c r="L16" s="15"/>
      <c r="M16" s="16"/>
      <c r="N16" s="23"/>
      <c r="O16" s="16"/>
    </row>
    <row r="17" spans="2:15" ht="17.25" customHeight="1">
      <c r="B17" s="15"/>
      <c r="D17" s="23"/>
      <c r="E17" s="16"/>
      <c r="F17" s="15"/>
      <c r="G17" s="16"/>
      <c r="H17" s="23"/>
      <c r="I17" s="16"/>
      <c r="J17" s="15"/>
      <c r="K17" s="27"/>
      <c r="L17" s="15"/>
      <c r="M17" s="16"/>
      <c r="N17" s="23"/>
      <c r="O17" s="16"/>
    </row>
    <row r="18" spans="2:15" ht="17.25" customHeight="1">
      <c r="B18" s="15"/>
      <c r="D18" s="23"/>
      <c r="E18" s="16"/>
      <c r="F18" s="15"/>
      <c r="G18" s="16"/>
      <c r="H18" s="23"/>
      <c r="I18" s="16"/>
      <c r="J18" s="15"/>
      <c r="K18" s="27"/>
      <c r="L18" s="15"/>
      <c r="M18" s="16"/>
      <c r="N18" s="23"/>
      <c r="O18" s="16"/>
    </row>
    <row r="19" spans="2:15" ht="17.25" customHeight="1">
      <c r="B19" s="13">
        <f t="shared" ref="B19" si="16">N14+1</f>
        <v>45431</v>
      </c>
      <c r="C19" s="20"/>
      <c r="D19" s="22">
        <f t="shared" ref="D19" si="17">B19+1</f>
        <v>45432</v>
      </c>
      <c r="E19" s="14"/>
      <c r="F19" s="22">
        <f t="shared" ref="F19" si="18">D19+1</f>
        <v>45433</v>
      </c>
      <c r="G19" s="14"/>
      <c r="H19" s="22">
        <f t="shared" ref="H19" si="19">F19+1</f>
        <v>45434</v>
      </c>
      <c r="I19" s="14"/>
      <c r="J19" s="22">
        <f t="shared" ref="J19" si="20">H19+1</f>
        <v>45435</v>
      </c>
      <c r="K19" s="14"/>
      <c r="L19" s="22">
        <f t="shared" ref="L19" si="21">J19+1</f>
        <v>45436</v>
      </c>
      <c r="M19" s="14"/>
      <c r="N19" s="30">
        <f t="shared" ref="N19" si="22">L19+1</f>
        <v>45437</v>
      </c>
      <c r="O19" s="14"/>
    </row>
    <row r="20" spans="2:15" ht="17.25" customHeight="1">
      <c r="B20" s="17"/>
      <c r="D20" s="24"/>
      <c r="E20" s="16"/>
      <c r="F20" s="24"/>
      <c r="G20" s="16"/>
      <c r="H20" s="24"/>
      <c r="I20" s="16"/>
      <c r="J20" s="24"/>
      <c r="K20" s="16"/>
      <c r="L20" s="24"/>
      <c r="M20" s="16"/>
      <c r="N20" s="31"/>
      <c r="O20" s="16"/>
    </row>
    <row r="21" spans="2:15" ht="17.25" customHeight="1">
      <c r="B21" s="15"/>
      <c r="D21" s="23"/>
      <c r="E21" s="16"/>
      <c r="F21" s="15"/>
      <c r="G21" s="16"/>
      <c r="H21" s="23"/>
      <c r="I21" s="16"/>
      <c r="J21" s="15"/>
      <c r="K21" s="27"/>
      <c r="L21" s="15"/>
      <c r="M21" s="16"/>
      <c r="N21" s="23"/>
      <c r="O21" s="16"/>
    </row>
    <row r="22" spans="2:15" ht="17.25" customHeight="1">
      <c r="B22" s="15"/>
      <c r="D22" s="23"/>
      <c r="E22" s="16"/>
      <c r="F22" s="15"/>
      <c r="G22" s="16"/>
      <c r="H22" s="23"/>
      <c r="I22" s="16"/>
      <c r="J22" s="15"/>
      <c r="K22" s="27"/>
      <c r="L22" s="15"/>
      <c r="M22" s="16"/>
      <c r="N22" s="23"/>
      <c r="O22" s="16"/>
    </row>
    <row r="23" spans="2:15" ht="17.25" customHeight="1">
      <c r="B23" s="18"/>
      <c r="C23" s="21"/>
      <c r="D23" s="32"/>
      <c r="E23" s="19"/>
      <c r="F23" s="18"/>
      <c r="G23" s="19"/>
      <c r="H23" s="32"/>
      <c r="I23" s="19"/>
      <c r="J23" s="18"/>
      <c r="K23" s="33"/>
      <c r="L23" s="18"/>
      <c r="M23" s="19"/>
      <c r="N23" s="32"/>
      <c r="O23" s="19"/>
    </row>
    <row r="24" spans="2:15" ht="17.25" customHeight="1">
      <c r="B24" s="17">
        <f t="shared" ref="B24" si="23">N19+1</f>
        <v>45438</v>
      </c>
      <c r="D24" s="24">
        <f t="shared" ref="D24" si="24">B24+1</f>
        <v>45439</v>
      </c>
      <c r="E24" s="16"/>
      <c r="F24" s="24">
        <f t="shared" ref="F24" si="25">D24+1</f>
        <v>45440</v>
      </c>
      <c r="G24" s="16"/>
      <c r="H24" s="24">
        <f t="shared" ref="H24" si="26">F24+1</f>
        <v>45441</v>
      </c>
      <c r="I24" s="16"/>
      <c r="J24" s="24">
        <f t="shared" ref="J24" si="27">H24+1</f>
        <v>45442</v>
      </c>
      <c r="K24" s="16"/>
      <c r="L24" s="24">
        <f t="shared" ref="L24" si="28">J24+1</f>
        <v>45443</v>
      </c>
      <c r="M24" s="16"/>
      <c r="N24" s="31">
        <f t="shared" ref="N24" si="29">L24+1</f>
        <v>45444</v>
      </c>
      <c r="O24" s="16"/>
    </row>
    <row r="25" spans="2:15" ht="17.25" customHeight="1">
      <c r="B25" s="15"/>
      <c r="D25" s="25"/>
      <c r="E25" s="16"/>
      <c r="F25" s="15"/>
      <c r="G25" s="16"/>
      <c r="H25" s="25"/>
      <c r="I25" s="16"/>
      <c r="J25" s="15"/>
      <c r="K25" s="28"/>
      <c r="L25" s="15"/>
      <c r="M25" s="16"/>
      <c r="N25" s="25"/>
      <c r="O25" s="16"/>
    </row>
    <row r="26" spans="2:15" ht="17.25" customHeight="1">
      <c r="B26" s="15"/>
      <c r="D26" s="25"/>
      <c r="E26" s="16"/>
      <c r="F26" s="15"/>
      <c r="G26" s="16"/>
      <c r="H26" s="25"/>
      <c r="I26" s="16"/>
      <c r="J26" s="15"/>
      <c r="K26" s="28"/>
      <c r="L26" s="15"/>
      <c r="M26" s="16"/>
      <c r="N26" s="25"/>
      <c r="O26" s="16"/>
    </row>
    <row r="27" spans="2:15" ht="17.25" customHeight="1">
      <c r="B27" s="15"/>
      <c r="D27" s="25"/>
      <c r="E27" s="16"/>
      <c r="F27" s="15"/>
      <c r="G27" s="16"/>
      <c r="H27" s="25"/>
      <c r="I27" s="16"/>
      <c r="J27" s="15"/>
      <c r="K27" s="28"/>
      <c r="L27" s="15"/>
      <c r="M27" s="16"/>
      <c r="N27" s="25"/>
      <c r="O27" s="16"/>
    </row>
    <row r="28" spans="2:15" ht="17.25" customHeight="1">
      <c r="B28" s="18"/>
      <c r="C28" s="21"/>
      <c r="D28" s="26"/>
      <c r="E28" s="19"/>
      <c r="F28" s="18"/>
      <c r="G28" s="19"/>
      <c r="H28" s="26"/>
      <c r="I28" s="19"/>
      <c r="J28" s="18"/>
      <c r="K28" s="29"/>
      <c r="L28" s="18"/>
      <c r="M28" s="19"/>
      <c r="N28" s="26"/>
      <c r="O28" s="19"/>
    </row>
    <row r="29" spans="2:15" ht="12.75" customHeight="1"/>
    <row r="30" spans="2:15" ht="12.75" customHeight="1"/>
    <row r="31" spans="2:15" ht="12.75" customHeight="1"/>
    <row r="32" spans="2:15" ht="12.75" customHeight="1"/>
  </sheetData>
  <mergeCells count="8">
    <mergeCell ref="N3:O3"/>
    <mergeCell ref="B1:C1"/>
    <mergeCell ref="B3:C3"/>
    <mergeCell ref="D3:E3"/>
    <mergeCell ref="F3:G3"/>
    <mergeCell ref="H3:I3"/>
    <mergeCell ref="J3:K3"/>
    <mergeCell ref="L3:M3"/>
  </mergeCells>
  <phoneticPr fontId="2"/>
  <conditionalFormatting sqref="B4:O28">
    <cfRule type="expression" dxfId="2" priority="1">
      <formula>MONTH(B4)&lt;&gt;$E$1</formula>
    </cfRule>
    <cfRule type="expression" priority="2">
      <formula>MONTH(B4)&lt;&gt;$E$1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96ECC-3F4C-4113-AF60-E090FDF6E7E3}">
  <dimension ref="A1:S1048576"/>
  <sheetViews>
    <sheetView workbookViewId="0">
      <selection activeCell="L1" sqref="L1"/>
    </sheetView>
  </sheetViews>
  <sheetFormatPr defaultRowHeight="14.25" zeroHeight="1"/>
  <cols>
    <col min="1" max="1" width="10.625" style="132" customWidth="1"/>
    <col min="2" max="2" width="10.625" style="131" customWidth="1"/>
    <col min="3" max="5" width="10.625" style="129" customWidth="1"/>
    <col min="6" max="6" width="10.625" style="128" customWidth="1"/>
    <col min="7" max="9" width="10.625" style="129" customWidth="1"/>
    <col min="10" max="10" width="10.625" style="130" customWidth="1"/>
    <col min="11" max="12" width="10.625" style="129" customWidth="1"/>
    <col min="13" max="13" width="10.625" style="131" customWidth="1"/>
    <col min="14" max="15" width="9" style="129"/>
    <col min="16" max="16" width="10.625" style="132" customWidth="1"/>
    <col min="17" max="17" width="9" style="129"/>
    <col min="18" max="18" width="9" style="132"/>
    <col min="19" max="19" width="9" style="129"/>
    <col min="20" max="16384" width="9" style="132"/>
  </cols>
  <sheetData>
    <row r="1" spans="1:19" ht="33.75" customHeight="1">
      <c r="A1" s="212" t="s">
        <v>165</v>
      </c>
      <c r="B1" s="212"/>
      <c r="C1" s="212"/>
      <c r="D1" s="212"/>
      <c r="E1" s="212"/>
      <c r="L1" s="153" t="s">
        <v>181</v>
      </c>
    </row>
    <row r="2" spans="1:19" ht="9.75" customHeight="1" thickBot="1">
      <c r="A2" s="133"/>
    </row>
    <row r="3" spans="1:19" s="134" customFormat="1" ht="18.75">
      <c r="A3" s="216" t="s">
        <v>167</v>
      </c>
      <c r="B3" s="217"/>
      <c r="C3" s="218"/>
      <c r="D3" s="216" t="s">
        <v>168</v>
      </c>
      <c r="E3" s="217"/>
      <c r="F3" s="218"/>
      <c r="G3" s="216" t="s">
        <v>169</v>
      </c>
      <c r="H3" s="217"/>
      <c r="I3" s="218"/>
      <c r="J3" s="216" t="s">
        <v>170</v>
      </c>
      <c r="K3" s="217"/>
      <c r="L3" s="218"/>
      <c r="S3" s="135"/>
    </row>
    <row r="4" spans="1:19" ht="15.95" customHeight="1">
      <c r="A4" s="136" t="s">
        <v>162</v>
      </c>
      <c r="B4" s="137" t="s">
        <v>163</v>
      </c>
      <c r="C4" s="138" t="s">
        <v>164</v>
      </c>
      <c r="D4" s="136" t="s">
        <v>162</v>
      </c>
      <c r="E4" s="137" t="s">
        <v>163</v>
      </c>
      <c r="F4" s="138" t="s">
        <v>164</v>
      </c>
      <c r="G4" s="136" t="s">
        <v>162</v>
      </c>
      <c r="H4" s="137" t="s">
        <v>163</v>
      </c>
      <c r="I4" s="138" t="s">
        <v>164</v>
      </c>
      <c r="J4" s="136" t="s">
        <v>162</v>
      </c>
      <c r="K4" s="137" t="s">
        <v>163</v>
      </c>
      <c r="L4" s="138" t="s">
        <v>164</v>
      </c>
      <c r="M4" s="132"/>
      <c r="N4" s="132"/>
      <c r="O4" s="132"/>
      <c r="Q4" s="132"/>
    </row>
    <row r="5" spans="1:19" s="152" customFormat="1" ht="15.95" customHeight="1">
      <c r="A5" s="143" t="s">
        <v>160</v>
      </c>
      <c r="B5" s="144"/>
      <c r="C5" s="145"/>
      <c r="D5" s="146" t="s">
        <v>161</v>
      </c>
      <c r="E5" s="147"/>
      <c r="F5" s="148"/>
      <c r="G5" s="146" t="s">
        <v>179</v>
      </c>
      <c r="H5" s="147">
        <v>60000</v>
      </c>
      <c r="I5" s="145"/>
      <c r="J5" s="149"/>
      <c r="K5" s="147"/>
      <c r="L5" s="145"/>
      <c r="M5" s="150"/>
      <c r="N5" s="151"/>
      <c r="O5" s="151"/>
      <c r="Q5" s="151"/>
      <c r="S5" s="151"/>
    </row>
    <row r="6" spans="1:19" s="152" customFormat="1" ht="15.95" customHeight="1">
      <c r="A6" s="143"/>
      <c r="B6" s="144"/>
      <c r="C6" s="145"/>
      <c r="D6" s="146"/>
      <c r="E6" s="147"/>
      <c r="F6" s="148"/>
      <c r="G6" s="146"/>
      <c r="H6" s="147"/>
      <c r="I6" s="145"/>
      <c r="J6" s="149"/>
      <c r="K6" s="147"/>
      <c r="L6" s="145"/>
      <c r="M6" s="150"/>
      <c r="N6" s="151"/>
      <c r="O6" s="151"/>
      <c r="Q6" s="151"/>
      <c r="S6" s="151"/>
    </row>
    <row r="7" spans="1:19" s="152" customFormat="1" ht="15.95" customHeight="1">
      <c r="A7" s="143"/>
      <c r="B7" s="144"/>
      <c r="C7" s="145"/>
      <c r="D7" s="146"/>
      <c r="E7" s="147"/>
      <c r="F7" s="148"/>
      <c r="G7" s="146"/>
      <c r="H7" s="147"/>
      <c r="I7" s="145"/>
      <c r="J7" s="149"/>
      <c r="K7" s="147"/>
      <c r="L7" s="145"/>
      <c r="M7" s="150"/>
      <c r="N7" s="151"/>
      <c r="O7" s="151"/>
      <c r="Q7" s="151"/>
      <c r="S7" s="151"/>
    </row>
    <row r="8" spans="1:19" s="152" customFormat="1" ht="15.95" customHeight="1">
      <c r="A8" s="143"/>
      <c r="B8" s="144"/>
      <c r="C8" s="145"/>
      <c r="D8" s="146"/>
      <c r="E8" s="147"/>
      <c r="F8" s="148"/>
      <c r="G8" s="146"/>
      <c r="H8" s="147"/>
      <c r="I8" s="145"/>
      <c r="J8" s="149"/>
      <c r="K8" s="147"/>
      <c r="L8" s="145"/>
      <c r="M8" s="150"/>
      <c r="N8" s="151"/>
      <c r="O8" s="151"/>
      <c r="Q8" s="151"/>
      <c r="S8" s="151"/>
    </row>
    <row r="9" spans="1:19" s="152" customFormat="1" ht="15.95" customHeight="1">
      <c r="A9" s="143"/>
      <c r="B9" s="144"/>
      <c r="C9" s="145"/>
      <c r="D9" s="146"/>
      <c r="E9" s="147"/>
      <c r="F9" s="148"/>
      <c r="G9" s="146"/>
      <c r="H9" s="147"/>
      <c r="I9" s="145"/>
      <c r="J9" s="149"/>
      <c r="K9" s="147"/>
      <c r="L9" s="145"/>
      <c r="M9" s="150"/>
      <c r="N9" s="151"/>
      <c r="O9" s="151"/>
      <c r="Q9" s="151"/>
      <c r="S9" s="151"/>
    </row>
    <row r="10" spans="1:19" s="152" customFormat="1" ht="15.95" customHeight="1">
      <c r="A10" s="143"/>
      <c r="B10" s="144"/>
      <c r="C10" s="145"/>
      <c r="D10" s="146"/>
      <c r="E10" s="147"/>
      <c r="F10" s="148"/>
      <c r="G10" s="146"/>
      <c r="H10" s="147"/>
      <c r="I10" s="145"/>
      <c r="J10" s="149"/>
      <c r="K10" s="147"/>
      <c r="L10" s="145"/>
      <c r="M10" s="150"/>
      <c r="N10" s="151"/>
      <c r="O10" s="151"/>
      <c r="Q10" s="151"/>
      <c r="S10" s="151"/>
    </row>
    <row r="11" spans="1:19" s="152" customFormat="1" ht="15.95" customHeight="1">
      <c r="A11" s="143"/>
      <c r="B11" s="144"/>
      <c r="C11" s="145"/>
      <c r="D11" s="146"/>
      <c r="E11" s="147"/>
      <c r="F11" s="148"/>
      <c r="G11" s="146"/>
      <c r="H11" s="147"/>
      <c r="I11" s="145"/>
      <c r="J11" s="149"/>
      <c r="K11" s="147"/>
      <c r="L11" s="145"/>
      <c r="M11" s="150"/>
      <c r="N11" s="151"/>
      <c r="O11" s="151"/>
      <c r="Q11" s="151"/>
      <c r="S11" s="151"/>
    </row>
    <row r="12" spans="1:19" s="152" customFormat="1" ht="15.95" customHeight="1">
      <c r="A12" s="143"/>
      <c r="B12" s="144"/>
      <c r="C12" s="145"/>
      <c r="D12" s="146"/>
      <c r="E12" s="147"/>
      <c r="F12" s="148"/>
      <c r="G12" s="146"/>
      <c r="H12" s="147"/>
      <c r="I12" s="145"/>
      <c r="J12" s="149"/>
      <c r="K12" s="147"/>
      <c r="L12" s="145"/>
      <c r="M12" s="150"/>
      <c r="N12" s="151"/>
      <c r="O12" s="151"/>
      <c r="Q12" s="151"/>
      <c r="S12" s="151"/>
    </row>
    <row r="13" spans="1:19" s="152" customFormat="1" ht="15.95" customHeight="1">
      <c r="A13" s="143"/>
      <c r="B13" s="144"/>
      <c r="C13" s="145"/>
      <c r="D13" s="146"/>
      <c r="E13" s="147"/>
      <c r="F13" s="148"/>
      <c r="G13" s="146"/>
      <c r="H13" s="147"/>
      <c r="I13" s="145"/>
      <c r="J13" s="149"/>
      <c r="K13" s="147"/>
      <c r="L13" s="145"/>
      <c r="M13" s="150"/>
      <c r="N13" s="151"/>
      <c r="O13" s="151"/>
      <c r="Q13" s="151"/>
      <c r="S13" s="151"/>
    </row>
    <row r="14" spans="1:19" s="152" customFormat="1" ht="15.95" customHeight="1">
      <c r="A14" s="143" t="s">
        <v>25</v>
      </c>
      <c r="B14" s="144">
        <v>64000</v>
      </c>
      <c r="C14" s="145"/>
      <c r="D14" s="143" t="s">
        <v>25</v>
      </c>
      <c r="E14" s="144">
        <v>67000</v>
      </c>
      <c r="F14" s="148"/>
      <c r="G14" s="146"/>
      <c r="H14" s="147"/>
      <c r="I14" s="145"/>
      <c r="J14" s="149"/>
      <c r="K14" s="147"/>
      <c r="L14" s="145"/>
      <c r="M14" s="150"/>
      <c r="N14" s="151"/>
      <c r="O14" s="151"/>
      <c r="Q14" s="151"/>
      <c r="S14" s="151"/>
    </row>
    <row r="15" spans="1:19" ht="15.95" customHeight="1" thickBot="1">
      <c r="A15" s="139" t="s">
        <v>166</v>
      </c>
      <c r="B15" s="140">
        <f>SUM(B5:B14)</f>
        <v>64000</v>
      </c>
      <c r="C15" s="141">
        <f>SUM(C5:C14)</f>
        <v>0</v>
      </c>
      <c r="D15" s="139" t="s">
        <v>166</v>
      </c>
      <c r="E15" s="140">
        <f>SUM(E5:E14)</f>
        <v>67000</v>
      </c>
      <c r="F15" s="141">
        <f>SUM(F5:F14)</f>
        <v>0</v>
      </c>
      <c r="G15" s="139" t="s">
        <v>166</v>
      </c>
      <c r="H15" s="140">
        <f>SUM(H5:H14)</f>
        <v>60000</v>
      </c>
      <c r="I15" s="141">
        <f>SUM(I5:I14)</f>
        <v>0</v>
      </c>
      <c r="J15" s="139" t="s">
        <v>166</v>
      </c>
      <c r="K15" s="140">
        <f>SUM(K5:K14)</f>
        <v>0</v>
      </c>
      <c r="L15" s="141">
        <f>SUM(L5:L14)</f>
        <v>0</v>
      </c>
    </row>
    <row r="16" spans="1:19" ht="19.5" thickTop="1">
      <c r="A16" s="213" t="s">
        <v>171</v>
      </c>
      <c r="B16" s="214"/>
      <c r="C16" s="215"/>
      <c r="D16" s="213" t="s">
        <v>172</v>
      </c>
      <c r="E16" s="214"/>
      <c r="F16" s="215"/>
      <c r="G16" s="213" t="s">
        <v>173</v>
      </c>
      <c r="H16" s="214"/>
      <c r="I16" s="215"/>
      <c r="J16" s="213" t="s">
        <v>174</v>
      </c>
      <c r="K16" s="214"/>
      <c r="L16" s="215"/>
    </row>
    <row r="17" spans="1:19" ht="15.95" customHeight="1">
      <c r="A17" s="136" t="s">
        <v>162</v>
      </c>
      <c r="B17" s="137" t="s">
        <v>163</v>
      </c>
      <c r="C17" s="142" t="s">
        <v>164</v>
      </c>
      <c r="D17" s="136" t="s">
        <v>162</v>
      </c>
      <c r="E17" s="137" t="s">
        <v>163</v>
      </c>
      <c r="F17" s="142" t="s">
        <v>164</v>
      </c>
      <c r="G17" s="136" t="s">
        <v>162</v>
      </c>
      <c r="H17" s="137" t="s">
        <v>163</v>
      </c>
      <c r="I17" s="142" t="s">
        <v>164</v>
      </c>
      <c r="J17" s="136" t="s">
        <v>162</v>
      </c>
      <c r="K17" s="137" t="s">
        <v>163</v>
      </c>
      <c r="L17" s="142" t="s">
        <v>164</v>
      </c>
    </row>
    <row r="18" spans="1:19" s="152" customFormat="1" ht="15.95" customHeight="1">
      <c r="A18" s="143" t="s">
        <v>180</v>
      </c>
      <c r="B18" s="144">
        <v>350000</v>
      </c>
      <c r="C18" s="145"/>
      <c r="D18" s="146"/>
      <c r="E18" s="147"/>
      <c r="F18" s="148"/>
      <c r="G18" s="146"/>
      <c r="H18" s="147"/>
      <c r="I18" s="145"/>
      <c r="J18" s="149"/>
      <c r="K18" s="147"/>
      <c r="L18" s="145"/>
      <c r="M18" s="150"/>
      <c r="N18" s="151"/>
      <c r="O18" s="151"/>
      <c r="Q18" s="151"/>
      <c r="S18" s="151"/>
    </row>
    <row r="19" spans="1:19" s="152" customFormat="1" ht="15.95" customHeight="1">
      <c r="A19" s="143"/>
      <c r="B19" s="144"/>
      <c r="C19" s="145"/>
      <c r="D19" s="146"/>
      <c r="E19" s="147"/>
      <c r="F19" s="148"/>
      <c r="G19" s="146"/>
      <c r="H19" s="147"/>
      <c r="I19" s="145"/>
      <c r="J19" s="149"/>
      <c r="K19" s="147"/>
      <c r="L19" s="145"/>
      <c r="M19" s="150"/>
      <c r="N19" s="151"/>
      <c r="O19" s="151"/>
      <c r="Q19" s="151"/>
      <c r="S19" s="151"/>
    </row>
    <row r="20" spans="1:19" s="152" customFormat="1" ht="15.95" customHeight="1">
      <c r="A20" s="143"/>
      <c r="B20" s="144"/>
      <c r="C20" s="145"/>
      <c r="D20" s="146"/>
      <c r="E20" s="147"/>
      <c r="F20" s="148"/>
      <c r="G20" s="146"/>
      <c r="H20" s="147"/>
      <c r="I20" s="145"/>
      <c r="J20" s="149"/>
      <c r="K20" s="147"/>
      <c r="L20" s="145"/>
      <c r="M20" s="150"/>
      <c r="N20" s="151"/>
      <c r="O20" s="151"/>
      <c r="Q20" s="151"/>
      <c r="S20" s="151"/>
    </row>
    <row r="21" spans="1:19" s="152" customFormat="1" ht="15.95" customHeight="1">
      <c r="A21" s="143"/>
      <c r="B21" s="144"/>
      <c r="C21" s="145"/>
      <c r="D21" s="146"/>
      <c r="E21" s="147"/>
      <c r="F21" s="148"/>
      <c r="G21" s="146"/>
      <c r="H21" s="147"/>
      <c r="I21" s="145"/>
      <c r="J21" s="149"/>
      <c r="K21" s="147"/>
      <c r="L21" s="145"/>
      <c r="M21" s="150"/>
      <c r="N21" s="151"/>
      <c r="O21" s="151"/>
      <c r="Q21" s="151"/>
      <c r="S21" s="151"/>
    </row>
    <row r="22" spans="1:19" s="152" customFormat="1" ht="15.95" customHeight="1">
      <c r="A22" s="143"/>
      <c r="B22" s="144"/>
      <c r="C22" s="145"/>
      <c r="D22" s="146"/>
      <c r="E22" s="147"/>
      <c r="F22" s="148"/>
      <c r="G22" s="146"/>
      <c r="H22" s="147"/>
      <c r="I22" s="145"/>
      <c r="J22" s="149"/>
      <c r="K22" s="147"/>
      <c r="L22" s="145"/>
      <c r="M22" s="150"/>
      <c r="N22" s="151"/>
      <c r="O22" s="151"/>
      <c r="Q22" s="151"/>
      <c r="S22" s="151"/>
    </row>
    <row r="23" spans="1:19" s="152" customFormat="1" ht="15.95" customHeight="1">
      <c r="A23" s="143"/>
      <c r="B23" s="144"/>
      <c r="C23" s="145"/>
      <c r="D23" s="146"/>
      <c r="E23" s="147"/>
      <c r="F23" s="148"/>
      <c r="G23" s="146"/>
      <c r="H23" s="147"/>
      <c r="I23" s="145"/>
      <c r="J23" s="149"/>
      <c r="K23" s="147"/>
      <c r="L23" s="145"/>
      <c r="M23" s="150"/>
      <c r="N23" s="151"/>
      <c r="O23" s="151"/>
      <c r="Q23" s="151"/>
      <c r="S23" s="151"/>
    </row>
    <row r="24" spans="1:19" s="152" customFormat="1" ht="15.95" customHeight="1">
      <c r="A24" s="143"/>
      <c r="B24" s="144"/>
      <c r="C24" s="145"/>
      <c r="D24" s="146"/>
      <c r="E24" s="147"/>
      <c r="F24" s="148"/>
      <c r="G24" s="146"/>
      <c r="H24" s="147"/>
      <c r="I24" s="145"/>
      <c r="J24" s="149"/>
      <c r="K24" s="147"/>
      <c r="L24" s="145"/>
      <c r="M24" s="150"/>
      <c r="N24" s="151"/>
      <c r="O24" s="151"/>
      <c r="Q24" s="151"/>
      <c r="S24" s="151"/>
    </row>
    <row r="25" spans="1:19" s="152" customFormat="1" ht="15.95" customHeight="1">
      <c r="A25" s="143"/>
      <c r="B25" s="144"/>
      <c r="C25" s="145"/>
      <c r="D25" s="146"/>
      <c r="E25" s="147"/>
      <c r="F25" s="148"/>
      <c r="G25" s="146"/>
      <c r="H25" s="147"/>
      <c r="I25" s="145"/>
      <c r="J25" s="149"/>
      <c r="K25" s="147"/>
      <c r="L25" s="145"/>
      <c r="M25" s="150"/>
      <c r="N25" s="151"/>
      <c r="O25" s="151"/>
      <c r="Q25" s="151"/>
      <c r="S25" s="151"/>
    </row>
    <row r="26" spans="1:19" s="152" customFormat="1" ht="15.95" customHeight="1">
      <c r="A26" s="143"/>
      <c r="B26" s="144"/>
      <c r="C26" s="145"/>
      <c r="D26" s="146"/>
      <c r="E26" s="147"/>
      <c r="F26" s="148"/>
      <c r="G26" s="146"/>
      <c r="H26" s="147"/>
      <c r="I26" s="145"/>
      <c r="J26" s="149"/>
      <c r="K26" s="147"/>
      <c r="L26" s="145"/>
      <c r="M26" s="150"/>
      <c r="N26" s="151"/>
      <c r="O26" s="151"/>
      <c r="Q26" s="151"/>
      <c r="S26" s="151"/>
    </row>
    <row r="27" spans="1:19" s="152" customFormat="1" ht="15.95" customHeight="1">
      <c r="A27" s="143"/>
      <c r="B27" s="144"/>
      <c r="C27" s="145"/>
      <c r="D27" s="146"/>
      <c r="E27" s="147"/>
      <c r="F27" s="148"/>
      <c r="G27" s="146"/>
      <c r="H27" s="147"/>
      <c r="I27" s="145"/>
      <c r="J27" s="143" t="s">
        <v>25</v>
      </c>
      <c r="K27" s="144">
        <v>136000</v>
      </c>
      <c r="L27" s="145"/>
      <c r="M27" s="150"/>
      <c r="N27" s="151"/>
      <c r="O27" s="151"/>
      <c r="Q27" s="151"/>
      <c r="S27" s="151"/>
    </row>
    <row r="28" spans="1:19" ht="15.95" customHeight="1" thickBot="1">
      <c r="A28" s="139" t="s">
        <v>166</v>
      </c>
      <c r="B28" s="140">
        <f>SUM(B18:B27)</f>
        <v>350000</v>
      </c>
      <c r="C28" s="141">
        <f>SUM(C18:C27)</f>
        <v>0</v>
      </c>
      <c r="D28" s="139" t="s">
        <v>166</v>
      </c>
      <c r="E28" s="140">
        <f t="shared" ref="E28:F28" si="0">SUM(E18:E27)</f>
        <v>0</v>
      </c>
      <c r="F28" s="141">
        <f t="shared" si="0"/>
        <v>0</v>
      </c>
      <c r="G28" s="139" t="s">
        <v>166</v>
      </c>
      <c r="H28" s="140">
        <f t="shared" ref="H28:I28" si="1">SUM(H18:H27)</f>
        <v>0</v>
      </c>
      <c r="I28" s="141">
        <f t="shared" si="1"/>
        <v>0</v>
      </c>
      <c r="J28" s="139" t="s">
        <v>166</v>
      </c>
      <c r="K28" s="140">
        <f t="shared" ref="K28:L28" si="2">SUM(K18:K27)</f>
        <v>136000</v>
      </c>
      <c r="L28" s="141">
        <f t="shared" si="2"/>
        <v>0</v>
      </c>
    </row>
    <row r="29" spans="1:19" ht="19.5" thickTop="1">
      <c r="A29" s="213" t="s">
        <v>175</v>
      </c>
      <c r="B29" s="214"/>
      <c r="C29" s="215"/>
      <c r="D29" s="213" t="s">
        <v>176</v>
      </c>
      <c r="E29" s="214"/>
      <c r="F29" s="215"/>
      <c r="G29" s="213" t="s">
        <v>177</v>
      </c>
      <c r="H29" s="214"/>
      <c r="I29" s="215"/>
      <c r="J29" s="213" t="s">
        <v>178</v>
      </c>
      <c r="K29" s="214"/>
      <c r="L29" s="215"/>
    </row>
    <row r="30" spans="1:19">
      <c r="A30" s="136" t="s">
        <v>162</v>
      </c>
      <c r="B30" s="137" t="s">
        <v>163</v>
      </c>
      <c r="C30" s="138" t="s">
        <v>164</v>
      </c>
      <c r="D30" s="136" t="s">
        <v>162</v>
      </c>
      <c r="E30" s="137" t="s">
        <v>163</v>
      </c>
      <c r="F30" s="138" t="s">
        <v>164</v>
      </c>
      <c r="G30" s="136" t="s">
        <v>162</v>
      </c>
      <c r="H30" s="137" t="s">
        <v>163</v>
      </c>
      <c r="I30" s="138" t="s">
        <v>164</v>
      </c>
      <c r="J30" s="136" t="s">
        <v>162</v>
      </c>
      <c r="K30" s="137" t="s">
        <v>163</v>
      </c>
      <c r="L30" s="138" t="s">
        <v>164</v>
      </c>
    </row>
    <row r="31" spans="1:19" s="152" customFormat="1" ht="15.95" customHeight="1">
      <c r="A31" s="143"/>
      <c r="B31" s="144"/>
      <c r="C31" s="145"/>
      <c r="D31" s="146"/>
      <c r="E31" s="147"/>
      <c r="F31" s="148"/>
      <c r="G31" s="146"/>
      <c r="H31" s="147"/>
      <c r="I31" s="145"/>
      <c r="J31" s="149"/>
      <c r="K31" s="147"/>
      <c r="L31" s="145"/>
      <c r="M31" s="150"/>
      <c r="N31" s="151"/>
      <c r="O31" s="151"/>
      <c r="Q31" s="151"/>
      <c r="S31" s="151"/>
    </row>
    <row r="32" spans="1:19" s="152" customFormat="1" ht="15.95" customHeight="1">
      <c r="A32" s="143"/>
      <c r="B32" s="144"/>
      <c r="C32" s="145"/>
      <c r="D32" s="146"/>
      <c r="E32" s="147"/>
      <c r="F32" s="148"/>
      <c r="G32" s="146"/>
      <c r="H32" s="147"/>
      <c r="I32" s="145"/>
      <c r="J32" s="149"/>
      <c r="K32" s="147"/>
      <c r="L32" s="145"/>
      <c r="M32" s="150"/>
      <c r="N32" s="151"/>
      <c r="O32" s="151"/>
      <c r="Q32" s="151"/>
      <c r="S32" s="151"/>
    </row>
    <row r="33" spans="1:19" s="152" customFormat="1" ht="15.95" customHeight="1">
      <c r="A33" s="143"/>
      <c r="B33" s="144"/>
      <c r="C33" s="145"/>
      <c r="D33" s="146"/>
      <c r="E33" s="147"/>
      <c r="F33" s="148"/>
      <c r="G33" s="146"/>
      <c r="H33" s="147"/>
      <c r="I33" s="145"/>
      <c r="J33" s="149"/>
      <c r="K33" s="147"/>
      <c r="L33" s="145"/>
      <c r="M33" s="150"/>
      <c r="N33" s="151"/>
      <c r="O33" s="151"/>
      <c r="Q33" s="151"/>
      <c r="S33" s="151"/>
    </row>
    <row r="34" spans="1:19" s="152" customFormat="1" ht="15.95" customHeight="1">
      <c r="A34" s="143"/>
      <c r="B34" s="144"/>
      <c r="C34" s="145"/>
      <c r="D34" s="146"/>
      <c r="E34" s="147"/>
      <c r="F34" s="148"/>
      <c r="G34" s="146"/>
      <c r="H34" s="147"/>
      <c r="I34" s="145"/>
      <c r="J34" s="149"/>
      <c r="K34" s="147"/>
      <c r="L34" s="145"/>
      <c r="M34" s="150"/>
      <c r="N34" s="151"/>
      <c r="O34" s="151"/>
      <c r="Q34" s="151"/>
      <c r="S34" s="151"/>
    </row>
    <row r="35" spans="1:19" s="152" customFormat="1" ht="15.95" customHeight="1">
      <c r="A35" s="143"/>
      <c r="B35" s="144"/>
      <c r="C35" s="145"/>
      <c r="D35" s="146"/>
      <c r="E35" s="147"/>
      <c r="F35" s="148"/>
      <c r="G35" s="146"/>
      <c r="H35" s="147"/>
      <c r="I35" s="145"/>
      <c r="J35" s="149"/>
      <c r="K35" s="147"/>
      <c r="L35" s="145"/>
      <c r="M35" s="150"/>
      <c r="N35" s="151"/>
      <c r="O35" s="151"/>
      <c r="Q35" s="151"/>
      <c r="S35" s="151"/>
    </row>
    <row r="36" spans="1:19" s="152" customFormat="1" ht="15.95" customHeight="1">
      <c r="A36" s="143"/>
      <c r="B36" s="144"/>
      <c r="C36" s="145"/>
      <c r="D36" s="146"/>
      <c r="E36" s="147"/>
      <c r="F36" s="148"/>
      <c r="G36" s="146"/>
      <c r="H36" s="147"/>
      <c r="I36" s="145"/>
      <c r="J36" s="149"/>
      <c r="K36" s="147"/>
      <c r="L36" s="145"/>
      <c r="M36" s="150"/>
      <c r="N36" s="151"/>
      <c r="O36" s="151"/>
      <c r="Q36" s="151"/>
      <c r="S36" s="151"/>
    </row>
    <row r="37" spans="1:19" s="152" customFormat="1" ht="15.95" customHeight="1">
      <c r="A37" s="143"/>
      <c r="B37" s="144"/>
      <c r="C37" s="145"/>
      <c r="D37" s="146"/>
      <c r="E37" s="147"/>
      <c r="F37" s="148"/>
      <c r="G37" s="146"/>
      <c r="H37" s="147"/>
      <c r="I37" s="145"/>
      <c r="J37" s="149"/>
      <c r="K37" s="147"/>
      <c r="L37" s="145"/>
      <c r="M37" s="150"/>
      <c r="N37" s="151"/>
      <c r="O37" s="151"/>
      <c r="Q37" s="151"/>
      <c r="S37" s="151"/>
    </row>
    <row r="38" spans="1:19" s="152" customFormat="1" ht="15.95" customHeight="1">
      <c r="A38" s="143"/>
      <c r="B38" s="144"/>
      <c r="C38" s="145"/>
      <c r="D38" s="146"/>
      <c r="E38" s="147"/>
      <c r="F38" s="148"/>
      <c r="G38" s="146"/>
      <c r="H38" s="147"/>
      <c r="I38" s="145"/>
      <c r="J38" s="149"/>
      <c r="K38" s="147"/>
      <c r="L38" s="145"/>
      <c r="M38" s="150"/>
      <c r="N38" s="151"/>
      <c r="O38" s="151"/>
      <c r="Q38" s="151"/>
      <c r="S38" s="151"/>
    </row>
    <row r="39" spans="1:19" s="152" customFormat="1" ht="15.95" customHeight="1">
      <c r="A39" s="143"/>
      <c r="B39" s="144"/>
      <c r="C39" s="145"/>
      <c r="D39" s="146"/>
      <c r="E39" s="147"/>
      <c r="F39" s="148"/>
      <c r="G39" s="146"/>
      <c r="H39" s="147"/>
      <c r="I39" s="145"/>
      <c r="J39" s="149"/>
      <c r="K39" s="147"/>
      <c r="L39" s="145"/>
      <c r="M39" s="150"/>
      <c r="N39" s="151"/>
      <c r="O39" s="151"/>
      <c r="Q39" s="151"/>
      <c r="S39" s="151"/>
    </row>
    <row r="40" spans="1:19" s="152" customFormat="1" ht="15.95" customHeight="1">
      <c r="A40" s="143" t="s">
        <v>25</v>
      </c>
      <c r="B40" s="144">
        <v>136000</v>
      </c>
      <c r="C40" s="145"/>
      <c r="D40" s="143" t="s">
        <v>25</v>
      </c>
      <c r="E40" s="144">
        <v>136000</v>
      </c>
      <c r="F40" s="148"/>
      <c r="G40" s="143" t="s">
        <v>25</v>
      </c>
      <c r="H40" s="144">
        <v>136000</v>
      </c>
      <c r="I40" s="145"/>
      <c r="J40" s="143" t="s">
        <v>25</v>
      </c>
      <c r="K40" s="144">
        <v>136000</v>
      </c>
      <c r="L40" s="145"/>
      <c r="M40" s="150"/>
      <c r="N40" s="151"/>
      <c r="O40" s="151"/>
      <c r="Q40" s="151"/>
      <c r="S40" s="151"/>
    </row>
    <row r="41" spans="1:19" ht="15.95" customHeight="1" thickBot="1">
      <c r="A41" s="139" t="s">
        <v>166</v>
      </c>
      <c r="B41" s="140">
        <f>SUM(B31:B40)</f>
        <v>136000</v>
      </c>
      <c r="C41" s="141">
        <f>SUM(C31:C40)</f>
        <v>0</v>
      </c>
      <c r="D41" s="139" t="s">
        <v>166</v>
      </c>
      <c r="E41" s="140">
        <f t="shared" ref="E41" si="3">SUM(E31:E40)</f>
        <v>136000</v>
      </c>
      <c r="F41" s="141">
        <f>SUM(F31:F40)</f>
        <v>0</v>
      </c>
      <c r="G41" s="139" t="s">
        <v>166</v>
      </c>
      <c r="H41" s="140">
        <f t="shared" ref="H41" si="4">SUM(H31:H40)</f>
        <v>136000</v>
      </c>
      <c r="I41" s="141">
        <f t="shared" ref="I41" si="5">SUM(I31:I40)</f>
        <v>0</v>
      </c>
      <c r="J41" s="139" t="s">
        <v>166</v>
      </c>
      <c r="K41" s="140">
        <f t="shared" ref="K41" si="6">SUM(K31:K40)</f>
        <v>136000</v>
      </c>
      <c r="L41" s="141">
        <f t="shared" ref="L41" si="7">SUM(L31:L40)</f>
        <v>0</v>
      </c>
    </row>
    <row r="42" spans="1:19" ht="15" thickTop="1"/>
    <row r="43" spans="1:19"/>
    <row r="44" spans="1:19"/>
    <row r="45" spans="1:19"/>
    <row r="46" spans="1:19"/>
    <row r="47" spans="1:19"/>
    <row r="48" spans="1:1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6"/>
    <row r="87"/>
    <row r="88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sheet="1" objects="1" scenarios="1"/>
  <mergeCells count="13">
    <mergeCell ref="A1:E1"/>
    <mergeCell ref="G16:I16"/>
    <mergeCell ref="J16:L16"/>
    <mergeCell ref="A29:C29"/>
    <mergeCell ref="D29:F29"/>
    <mergeCell ref="G29:I29"/>
    <mergeCell ref="J29:L29"/>
    <mergeCell ref="A3:C3"/>
    <mergeCell ref="D3:F3"/>
    <mergeCell ref="G3:I3"/>
    <mergeCell ref="J3:L3"/>
    <mergeCell ref="A16:C16"/>
    <mergeCell ref="D16:F16"/>
  </mergeCells>
  <phoneticPr fontId="2"/>
  <conditionalFormatting sqref="A5:L15 A31:L41">
    <cfRule type="expression" dxfId="1" priority="2">
      <formula>MOD(ROW(),2)=1</formula>
    </cfRule>
  </conditionalFormatting>
  <conditionalFormatting sqref="A18:L28">
    <cfRule type="expression" dxfId="0" priority="1">
      <formula>MOD(ROW(),2)=1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2C812-0F59-4941-8B58-10D6E36153F2}">
  <sheetPr>
    <tabColor rgb="FFFFCCFF"/>
  </sheetPr>
  <dimension ref="A1:O67"/>
  <sheetViews>
    <sheetView zoomScale="70" zoomScaleNormal="70"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E69" sqref="E69"/>
    </sheetView>
  </sheetViews>
  <sheetFormatPr defaultRowHeight="24" customHeight="1"/>
  <cols>
    <col min="1" max="1" width="4.875" style="110" customWidth="1"/>
    <col min="2" max="2" width="17.125" style="122" customWidth="1"/>
    <col min="3" max="4" width="14.75" style="110" customWidth="1"/>
    <col min="5" max="5" width="14.75" style="114" customWidth="1"/>
    <col min="6" max="6" width="14.75" style="110" customWidth="1"/>
    <col min="7" max="7" width="14.75" style="114" customWidth="1"/>
    <col min="8" max="8" width="14.75" style="110" customWidth="1"/>
    <col min="9" max="9" width="14.75" style="123" customWidth="1"/>
    <col min="10" max="10" width="14.75" style="110" customWidth="1"/>
    <col min="11" max="11" width="14.75" style="114" customWidth="1"/>
    <col min="12" max="14" width="14.75" style="110" customWidth="1"/>
    <col min="15" max="15" width="17.875" style="110" bestFit="1" customWidth="1"/>
    <col min="16" max="16384" width="9" style="110"/>
  </cols>
  <sheetData>
    <row r="1" spans="1:15" s="112" customFormat="1" ht="24" customHeight="1">
      <c r="A1" s="110"/>
      <c r="B1" s="111"/>
      <c r="E1" s="113"/>
      <c r="F1" s="110"/>
      <c r="G1" s="114"/>
      <c r="H1" s="110"/>
      <c r="I1" s="115"/>
      <c r="J1" s="110"/>
      <c r="K1" s="113"/>
      <c r="L1" s="110"/>
      <c r="N1" s="110"/>
    </row>
    <row r="2" spans="1:15" s="120" customFormat="1" ht="32.25" customHeight="1">
      <c r="A2" s="116"/>
      <c r="B2" s="117" t="s">
        <v>95</v>
      </c>
      <c r="C2" s="118">
        <v>1</v>
      </c>
      <c r="D2" s="118">
        <v>2</v>
      </c>
      <c r="E2" s="118">
        <v>3</v>
      </c>
      <c r="F2" s="118">
        <v>4</v>
      </c>
      <c r="G2" s="118">
        <v>5</v>
      </c>
      <c r="H2" s="118">
        <v>6</v>
      </c>
      <c r="I2" s="118">
        <v>7</v>
      </c>
      <c r="J2" s="118">
        <v>8</v>
      </c>
      <c r="K2" s="118">
        <v>9</v>
      </c>
      <c r="L2" s="118">
        <v>10</v>
      </c>
      <c r="M2" s="118">
        <v>11</v>
      </c>
      <c r="N2" s="118">
        <v>12</v>
      </c>
      <c r="O2" s="119" t="s">
        <v>100</v>
      </c>
    </row>
    <row r="3" spans="1:15" ht="24" customHeight="1">
      <c r="A3" s="187" t="s">
        <v>101</v>
      </c>
      <c r="B3" s="58" t="s">
        <v>99</v>
      </c>
      <c r="C3" s="121">
        <f>売上平均!$B11</f>
        <v>0</v>
      </c>
      <c r="D3" s="121">
        <f>売上平均!B12</f>
        <v>0</v>
      </c>
      <c r="E3" s="121">
        <f>売上平均!B13</f>
        <v>0</v>
      </c>
      <c r="F3" s="121">
        <f>売上平均!B14</f>
        <v>0</v>
      </c>
      <c r="G3" s="121">
        <f>売上平均!B15</f>
        <v>0</v>
      </c>
      <c r="H3" s="121">
        <f>売上平均!B16</f>
        <v>0</v>
      </c>
      <c r="I3" s="121">
        <f>売上平均!B17</f>
        <v>0</v>
      </c>
      <c r="J3" s="121">
        <f>売上平均!B18</f>
        <v>0</v>
      </c>
      <c r="K3" s="121">
        <f>売上平均!B19</f>
        <v>0</v>
      </c>
      <c r="L3" s="121">
        <f>売上平均!B20</f>
        <v>0</v>
      </c>
      <c r="M3" s="121">
        <f>売上平均!B21</f>
        <v>0</v>
      </c>
      <c r="N3" s="121">
        <f>売上平均!B22</f>
        <v>0</v>
      </c>
      <c r="O3" s="121">
        <f>SUM(C3:N3)</f>
        <v>0</v>
      </c>
    </row>
    <row r="4" spans="1:15" ht="24" customHeight="1">
      <c r="A4" s="188"/>
      <c r="B4" s="58" t="s">
        <v>135</v>
      </c>
      <c r="C4" s="121">
        <f>'1月'!$B6</f>
        <v>0</v>
      </c>
      <c r="D4" s="121">
        <f>'2月'!$B6</f>
        <v>0</v>
      </c>
      <c r="E4" s="121">
        <f>'3月'!$B6</f>
        <v>0</v>
      </c>
      <c r="F4" s="121">
        <f>'4月'!$B6</f>
        <v>0</v>
      </c>
      <c r="G4" s="121">
        <f>'5月'!$B6</f>
        <v>0</v>
      </c>
      <c r="H4" s="121">
        <f>'6月'!$B6</f>
        <v>0</v>
      </c>
      <c r="I4" s="121">
        <f>'7月'!$B6</f>
        <v>0</v>
      </c>
      <c r="J4" s="121">
        <f>'8月'!$B6</f>
        <v>0</v>
      </c>
      <c r="K4" s="121">
        <f>'9月'!$B6</f>
        <v>0</v>
      </c>
      <c r="L4" s="121">
        <f>'10月'!$B6</f>
        <v>0</v>
      </c>
      <c r="M4" s="121">
        <f>'11月'!$B6</f>
        <v>0</v>
      </c>
      <c r="N4" s="121">
        <f>'12月'!$B6</f>
        <v>0</v>
      </c>
      <c r="O4" s="121">
        <f>SUM(C4:N4)</f>
        <v>0</v>
      </c>
    </row>
    <row r="5" spans="1:15" ht="24" customHeight="1">
      <c r="A5" s="188"/>
      <c r="B5" s="58" t="s">
        <v>137</v>
      </c>
      <c r="C5" s="121">
        <f>'1月'!$B7</f>
        <v>0</v>
      </c>
      <c r="D5" s="121">
        <f>'2月'!$B7</f>
        <v>0</v>
      </c>
      <c r="E5" s="121">
        <f>'3月'!$B7</f>
        <v>0</v>
      </c>
      <c r="F5" s="121">
        <f>'4月'!$B7</f>
        <v>0</v>
      </c>
      <c r="G5" s="121">
        <f>'5月'!$B7</f>
        <v>0</v>
      </c>
      <c r="H5" s="121">
        <f>'6月'!$B7</f>
        <v>0</v>
      </c>
      <c r="I5" s="121">
        <f>'7月'!$B7</f>
        <v>0</v>
      </c>
      <c r="J5" s="121">
        <f>'8月'!$B7</f>
        <v>0</v>
      </c>
      <c r="K5" s="121">
        <f>'9月'!$B7</f>
        <v>0</v>
      </c>
      <c r="L5" s="121">
        <f>'10月'!$B7</f>
        <v>0</v>
      </c>
      <c r="M5" s="121">
        <f>'11月'!$B7</f>
        <v>0</v>
      </c>
      <c r="N5" s="121">
        <f>'12月'!$B7</f>
        <v>0</v>
      </c>
      <c r="O5" s="121">
        <f t="shared" ref="O5:O67" si="0">SUM(C5:N5)</f>
        <v>0</v>
      </c>
    </row>
    <row r="6" spans="1:15" ht="24" customHeight="1">
      <c r="A6" s="188"/>
      <c r="B6" s="58" t="s">
        <v>139</v>
      </c>
      <c r="C6" s="121">
        <f>'1月'!$B8</f>
        <v>0</v>
      </c>
      <c r="D6" s="121">
        <f>'2月'!$B8</f>
        <v>0</v>
      </c>
      <c r="E6" s="121">
        <f>'3月'!$B8</f>
        <v>0</v>
      </c>
      <c r="F6" s="121">
        <f>'4月'!$B8</f>
        <v>0</v>
      </c>
      <c r="G6" s="121">
        <f>'5月'!$B8</f>
        <v>0</v>
      </c>
      <c r="H6" s="121">
        <f>'6月'!$B8</f>
        <v>0</v>
      </c>
      <c r="I6" s="121">
        <f>'7月'!$B8</f>
        <v>0</v>
      </c>
      <c r="J6" s="121">
        <f>'8月'!$B8</f>
        <v>0</v>
      </c>
      <c r="K6" s="121">
        <f>'9月'!$B8</f>
        <v>0</v>
      </c>
      <c r="L6" s="121">
        <f>'10月'!$B8</f>
        <v>0</v>
      </c>
      <c r="M6" s="121">
        <f>'11月'!$B8</f>
        <v>0</v>
      </c>
      <c r="N6" s="121">
        <f>'12月'!$B8</f>
        <v>0</v>
      </c>
      <c r="O6" s="121">
        <f t="shared" si="0"/>
        <v>0</v>
      </c>
    </row>
    <row r="7" spans="1:15" ht="24" customHeight="1">
      <c r="A7" s="188"/>
      <c r="B7" s="58" t="s">
        <v>21</v>
      </c>
      <c r="C7" s="121">
        <f>'1月'!$B9</f>
        <v>0</v>
      </c>
      <c r="D7" s="121">
        <f>'2月'!$B9</f>
        <v>0</v>
      </c>
      <c r="E7" s="121">
        <f>'3月'!$B9</f>
        <v>0</v>
      </c>
      <c r="F7" s="121">
        <f>'4月'!$B9</f>
        <v>0</v>
      </c>
      <c r="G7" s="121">
        <f>'5月'!$B9</f>
        <v>0</v>
      </c>
      <c r="H7" s="121">
        <f>'6月'!$B9</f>
        <v>0</v>
      </c>
      <c r="I7" s="121">
        <f>'7月'!$B9</f>
        <v>0</v>
      </c>
      <c r="J7" s="121">
        <f>'8月'!$B9</f>
        <v>0</v>
      </c>
      <c r="K7" s="121">
        <f>'9月'!$B9</f>
        <v>0</v>
      </c>
      <c r="L7" s="121">
        <f>'10月'!$B9</f>
        <v>0</v>
      </c>
      <c r="M7" s="121">
        <f>'11月'!$B9</f>
        <v>0</v>
      </c>
      <c r="N7" s="121">
        <f>'12月'!$B9</f>
        <v>0</v>
      </c>
      <c r="O7" s="121">
        <f t="shared" si="0"/>
        <v>0</v>
      </c>
    </row>
    <row r="8" spans="1:15" ht="24" customHeight="1">
      <c r="A8" s="189"/>
      <c r="B8" s="58" t="s">
        <v>15</v>
      </c>
      <c r="C8" s="121">
        <f>'1月'!$B10</f>
        <v>0</v>
      </c>
      <c r="D8" s="121">
        <f>'2月'!$B10</f>
        <v>0</v>
      </c>
      <c r="E8" s="121">
        <f>'3月'!$B10</f>
        <v>0</v>
      </c>
      <c r="F8" s="121">
        <f>'4月'!$B10</f>
        <v>0</v>
      </c>
      <c r="G8" s="121">
        <f>'5月'!$B10</f>
        <v>0</v>
      </c>
      <c r="H8" s="121">
        <f>'6月'!$B10</f>
        <v>0</v>
      </c>
      <c r="I8" s="121">
        <f>'7月'!$B10</f>
        <v>0</v>
      </c>
      <c r="J8" s="121">
        <f>'8月'!$B10</f>
        <v>0</v>
      </c>
      <c r="K8" s="121">
        <f>'9月'!$B10</f>
        <v>0</v>
      </c>
      <c r="L8" s="121">
        <f>'10月'!$B10</f>
        <v>0</v>
      </c>
      <c r="M8" s="121">
        <f>'11月'!$B10</f>
        <v>0</v>
      </c>
      <c r="N8" s="121">
        <f>'12月'!$B10</f>
        <v>0</v>
      </c>
      <c r="O8" s="121">
        <f t="shared" si="0"/>
        <v>0</v>
      </c>
    </row>
    <row r="9" spans="1:15" ht="24" customHeight="1">
      <c r="A9" s="193" t="s">
        <v>102</v>
      </c>
      <c r="B9" s="58" t="s">
        <v>30</v>
      </c>
      <c r="C9" s="121">
        <f>'1月'!$E5</f>
        <v>0</v>
      </c>
      <c r="D9" s="121">
        <f>'2月'!$E5</f>
        <v>0</v>
      </c>
      <c r="E9" s="121">
        <f>'3月'!$E5</f>
        <v>0</v>
      </c>
      <c r="F9" s="121">
        <f>'4月'!$E5</f>
        <v>0</v>
      </c>
      <c r="G9" s="121">
        <f>'5月'!$E5</f>
        <v>0</v>
      </c>
      <c r="H9" s="121">
        <f>'6月'!$E5</f>
        <v>0</v>
      </c>
      <c r="I9" s="121">
        <f>'7月'!$E5</f>
        <v>0</v>
      </c>
      <c r="J9" s="121">
        <f>'8月'!$E5</f>
        <v>0</v>
      </c>
      <c r="K9" s="121">
        <f>'9月'!$E5</f>
        <v>0</v>
      </c>
      <c r="L9" s="121">
        <f>'10月'!$E5</f>
        <v>0</v>
      </c>
      <c r="M9" s="121">
        <f>'11月'!$E5</f>
        <v>0</v>
      </c>
      <c r="N9" s="121">
        <f>'12月'!$E5</f>
        <v>0</v>
      </c>
      <c r="O9" s="121">
        <f t="shared" si="0"/>
        <v>0</v>
      </c>
    </row>
    <row r="10" spans="1:15" ht="24" customHeight="1">
      <c r="A10" s="194"/>
      <c r="B10" s="58" t="s">
        <v>31</v>
      </c>
      <c r="C10" s="121">
        <f>'1月'!$E6</f>
        <v>0</v>
      </c>
      <c r="D10" s="121">
        <f>'2月'!$E6</f>
        <v>0</v>
      </c>
      <c r="E10" s="121">
        <f>'3月'!$E6</f>
        <v>0</v>
      </c>
      <c r="F10" s="121">
        <f>'4月'!$E6</f>
        <v>0</v>
      </c>
      <c r="G10" s="121">
        <f>'5月'!$E6</f>
        <v>0</v>
      </c>
      <c r="H10" s="121">
        <f>'6月'!$E6</f>
        <v>0</v>
      </c>
      <c r="I10" s="121">
        <f>'7月'!$E6</f>
        <v>0</v>
      </c>
      <c r="J10" s="121">
        <f>'8月'!$E6</f>
        <v>0</v>
      </c>
      <c r="K10" s="121">
        <f>'9月'!$E6</f>
        <v>0</v>
      </c>
      <c r="L10" s="121">
        <f>'10月'!$E6</f>
        <v>0</v>
      </c>
      <c r="M10" s="121">
        <f>'11月'!$E6</f>
        <v>0</v>
      </c>
      <c r="N10" s="121">
        <f>'12月'!$E6</f>
        <v>0</v>
      </c>
      <c r="O10" s="121">
        <f t="shared" si="0"/>
        <v>0</v>
      </c>
    </row>
    <row r="11" spans="1:15" ht="24" customHeight="1">
      <c r="A11" s="194"/>
      <c r="B11" s="58" t="s">
        <v>131</v>
      </c>
      <c r="C11" s="121">
        <f>'1月'!$E7</f>
        <v>0</v>
      </c>
      <c r="D11" s="121">
        <f>'2月'!$E7</f>
        <v>0</v>
      </c>
      <c r="E11" s="121">
        <f>'3月'!$E7</f>
        <v>0</v>
      </c>
      <c r="F11" s="121">
        <f>'4月'!$E7</f>
        <v>0</v>
      </c>
      <c r="G11" s="121">
        <f>'5月'!$E7</f>
        <v>0</v>
      </c>
      <c r="H11" s="121">
        <f>'6月'!$E7</f>
        <v>0</v>
      </c>
      <c r="I11" s="121">
        <f>'7月'!$E7</f>
        <v>0</v>
      </c>
      <c r="J11" s="121">
        <f>'8月'!$E7</f>
        <v>0</v>
      </c>
      <c r="K11" s="121">
        <f>'9月'!$E7</f>
        <v>0</v>
      </c>
      <c r="L11" s="121">
        <f>'10月'!$E7</f>
        <v>0</v>
      </c>
      <c r="M11" s="121">
        <f>'11月'!$E7</f>
        <v>0</v>
      </c>
      <c r="N11" s="121">
        <f>'12月'!$E7</f>
        <v>0</v>
      </c>
      <c r="O11" s="121">
        <f t="shared" si="0"/>
        <v>0</v>
      </c>
    </row>
    <row r="12" spans="1:15" ht="24" customHeight="1">
      <c r="A12" s="194"/>
      <c r="B12" s="58" t="s">
        <v>9</v>
      </c>
      <c r="C12" s="121">
        <f>'1月'!$E8</f>
        <v>0</v>
      </c>
      <c r="D12" s="121">
        <f>'2月'!$E8</f>
        <v>0</v>
      </c>
      <c r="E12" s="121">
        <f>'3月'!$E8</f>
        <v>0</v>
      </c>
      <c r="F12" s="121">
        <f>'4月'!$E8</f>
        <v>0</v>
      </c>
      <c r="G12" s="121">
        <f>'5月'!$E8</f>
        <v>0</v>
      </c>
      <c r="H12" s="121">
        <f>'6月'!$E8</f>
        <v>0</v>
      </c>
      <c r="I12" s="121">
        <f>'7月'!$E8</f>
        <v>0</v>
      </c>
      <c r="J12" s="121">
        <f>'8月'!$E8</f>
        <v>0</v>
      </c>
      <c r="K12" s="121">
        <f>'9月'!$E8</f>
        <v>0</v>
      </c>
      <c r="L12" s="121">
        <f>'10月'!$E8</f>
        <v>0</v>
      </c>
      <c r="M12" s="121">
        <f>'11月'!$E8</f>
        <v>0</v>
      </c>
      <c r="N12" s="121">
        <f>'12月'!$E8</f>
        <v>0</v>
      </c>
      <c r="O12" s="121">
        <f t="shared" si="0"/>
        <v>0</v>
      </c>
    </row>
    <row r="13" spans="1:15" ht="24" customHeight="1">
      <c r="A13" s="194"/>
      <c r="B13" s="58" t="s">
        <v>114</v>
      </c>
      <c r="C13" s="121">
        <f>'1月'!$E9</f>
        <v>0</v>
      </c>
      <c r="D13" s="121">
        <f>'2月'!$E9</f>
        <v>0</v>
      </c>
      <c r="E13" s="121">
        <f>'3月'!$E9</f>
        <v>0</v>
      </c>
      <c r="F13" s="121">
        <f>'4月'!$E9</f>
        <v>0</v>
      </c>
      <c r="G13" s="121">
        <f>'5月'!$E9</f>
        <v>0</v>
      </c>
      <c r="H13" s="121">
        <f>'6月'!$E9</f>
        <v>0</v>
      </c>
      <c r="I13" s="121">
        <f>'7月'!$E9</f>
        <v>0</v>
      </c>
      <c r="J13" s="121">
        <f>'8月'!$E9</f>
        <v>0</v>
      </c>
      <c r="K13" s="121">
        <f>'9月'!$E9</f>
        <v>0</v>
      </c>
      <c r="L13" s="121">
        <f>'10月'!$E9</f>
        <v>0</v>
      </c>
      <c r="M13" s="121">
        <f>'11月'!$E9</f>
        <v>0</v>
      </c>
      <c r="N13" s="121">
        <f>'12月'!$E9</f>
        <v>0</v>
      </c>
      <c r="O13" s="121">
        <f t="shared" si="0"/>
        <v>0</v>
      </c>
    </row>
    <row r="14" spans="1:15" ht="24" customHeight="1">
      <c r="A14" s="194"/>
      <c r="B14" s="58" t="s">
        <v>50</v>
      </c>
      <c r="C14" s="121">
        <f>'1月'!$E10</f>
        <v>0</v>
      </c>
      <c r="D14" s="121">
        <f>'2月'!$E10</f>
        <v>0</v>
      </c>
      <c r="E14" s="121">
        <f>'3月'!$E10</f>
        <v>0</v>
      </c>
      <c r="F14" s="121">
        <f>'4月'!$E10</f>
        <v>0</v>
      </c>
      <c r="G14" s="121">
        <f>'5月'!$E10</f>
        <v>0</v>
      </c>
      <c r="H14" s="121">
        <f>'6月'!$E10</f>
        <v>0</v>
      </c>
      <c r="I14" s="121">
        <f>'7月'!$E10</f>
        <v>0</v>
      </c>
      <c r="J14" s="121">
        <f>'8月'!$E10</f>
        <v>0</v>
      </c>
      <c r="K14" s="121">
        <f>'9月'!$E10</f>
        <v>0</v>
      </c>
      <c r="L14" s="121">
        <f>'10月'!$E10</f>
        <v>0</v>
      </c>
      <c r="M14" s="121">
        <f>'11月'!$E10</f>
        <v>0</v>
      </c>
      <c r="N14" s="121">
        <f>'12月'!$E10</f>
        <v>0</v>
      </c>
      <c r="O14" s="121">
        <f t="shared" si="0"/>
        <v>0</v>
      </c>
    </row>
    <row r="15" spans="1:15" ht="24" customHeight="1">
      <c r="A15" s="194"/>
      <c r="B15" s="58" t="s">
        <v>51</v>
      </c>
      <c r="C15" s="121">
        <f>'1月'!$E11</f>
        <v>0</v>
      </c>
      <c r="D15" s="121">
        <f>'2月'!$E11</f>
        <v>0</v>
      </c>
      <c r="E15" s="121">
        <f>'3月'!$E11</f>
        <v>0</v>
      </c>
      <c r="F15" s="121">
        <f>'4月'!$E11</f>
        <v>0</v>
      </c>
      <c r="G15" s="121">
        <f>'5月'!$E11</f>
        <v>0</v>
      </c>
      <c r="H15" s="121">
        <f>'6月'!$E11</f>
        <v>0</v>
      </c>
      <c r="I15" s="121">
        <f>'7月'!$E11</f>
        <v>0</v>
      </c>
      <c r="J15" s="121">
        <f>'8月'!$E11</f>
        <v>0</v>
      </c>
      <c r="K15" s="121">
        <f>'9月'!$E11</f>
        <v>0</v>
      </c>
      <c r="L15" s="121">
        <f>'10月'!$E11</f>
        <v>0</v>
      </c>
      <c r="M15" s="121">
        <f>'11月'!$E11</f>
        <v>0</v>
      </c>
      <c r="N15" s="121">
        <f>'12月'!$E11</f>
        <v>0</v>
      </c>
      <c r="O15" s="121">
        <f t="shared" si="0"/>
        <v>0</v>
      </c>
    </row>
    <row r="16" spans="1:15" ht="24" customHeight="1">
      <c r="A16" s="194"/>
      <c r="B16" s="58" t="s">
        <v>52</v>
      </c>
      <c r="C16" s="121">
        <f>'1月'!$E12</f>
        <v>0</v>
      </c>
      <c r="D16" s="121">
        <f>'2月'!$E12</f>
        <v>0</v>
      </c>
      <c r="E16" s="121">
        <f>'3月'!$E12</f>
        <v>0</v>
      </c>
      <c r="F16" s="121">
        <f>'4月'!$E12</f>
        <v>0</v>
      </c>
      <c r="G16" s="121">
        <f>'5月'!$E12</f>
        <v>0</v>
      </c>
      <c r="H16" s="121">
        <f>'6月'!$E12</f>
        <v>0</v>
      </c>
      <c r="I16" s="121">
        <f>'7月'!$E12</f>
        <v>0</v>
      </c>
      <c r="J16" s="121">
        <f>'8月'!$E12</f>
        <v>0</v>
      </c>
      <c r="K16" s="121">
        <f>'9月'!$E12</f>
        <v>0</v>
      </c>
      <c r="L16" s="121">
        <f>'10月'!$E12</f>
        <v>0</v>
      </c>
      <c r="M16" s="121">
        <f>'11月'!$E12</f>
        <v>0</v>
      </c>
      <c r="N16" s="121">
        <f>'12月'!$E12</f>
        <v>0</v>
      </c>
      <c r="O16" s="121">
        <f t="shared" si="0"/>
        <v>0</v>
      </c>
    </row>
    <row r="17" spans="1:15" ht="24" customHeight="1">
      <c r="A17" s="194"/>
      <c r="B17" s="58" t="s">
        <v>32</v>
      </c>
      <c r="C17" s="121">
        <f>'1月'!$E13</f>
        <v>0</v>
      </c>
      <c r="D17" s="121">
        <f>'2月'!$E13</f>
        <v>0</v>
      </c>
      <c r="E17" s="121">
        <f>'3月'!$E13</f>
        <v>0</v>
      </c>
      <c r="F17" s="121">
        <f>'4月'!$E13</f>
        <v>0</v>
      </c>
      <c r="G17" s="121">
        <f>'5月'!$E13</f>
        <v>0</v>
      </c>
      <c r="H17" s="121">
        <f>'6月'!$E13</f>
        <v>0</v>
      </c>
      <c r="I17" s="121">
        <f>'7月'!$E13</f>
        <v>0</v>
      </c>
      <c r="J17" s="121">
        <f>'8月'!$E13</f>
        <v>0</v>
      </c>
      <c r="K17" s="121">
        <f>'9月'!$E13</f>
        <v>0</v>
      </c>
      <c r="L17" s="121">
        <f>'10月'!$E13</f>
        <v>0</v>
      </c>
      <c r="M17" s="121">
        <f>'11月'!$E13</f>
        <v>0</v>
      </c>
      <c r="N17" s="121">
        <f>'12月'!$E13</f>
        <v>0</v>
      </c>
      <c r="O17" s="121">
        <f t="shared" si="0"/>
        <v>0</v>
      </c>
    </row>
    <row r="18" spans="1:15" ht="24" customHeight="1">
      <c r="A18" s="194"/>
      <c r="B18" s="58" t="s">
        <v>33</v>
      </c>
      <c r="C18" s="121">
        <f>'1月'!$E14</f>
        <v>0</v>
      </c>
      <c r="D18" s="121">
        <f>'2月'!$E14</f>
        <v>0</v>
      </c>
      <c r="E18" s="121">
        <f>'3月'!$E14</f>
        <v>0</v>
      </c>
      <c r="F18" s="121">
        <f>'4月'!$E14</f>
        <v>0</v>
      </c>
      <c r="G18" s="121">
        <f>'5月'!$E14</f>
        <v>0</v>
      </c>
      <c r="H18" s="121">
        <f>'6月'!$E14</f>
        <v>0</v>
      </c>
      <c r="I18" s="121">
        <f>'7月'!$E14</f>
        <v>0</v>
      </c>
      <c r="J18" s="121">
        <f>'8月'!$E14</f>
        <v>0</v>
      </c>
      <c r="K18" s="121">
        <f>'9月'!$E14</f>
        <v>0</v>
      </c>
      <c r="L18" s="121">
        <f>'10月'!$E14</f>
        <v>0</v>
      </c>
      <c r="M18" s="121">
        <f>'11月'!$E14</f>
        <v>0</v>
      </c>
      <c r="N18" s="121">
        <f>'12月'!$E14</f>
        <v>0</v>
      </c>
      <c r="O18" s="121">
        <f t="shared" si="0"/>
        <v>0</v>
      </c>
    </row>
    <row r="19" spans="1:15" ht="24" customHeight="1">
      <c r="A19" s="194"/>
      <c r="B19" s="58" t="s">
        <v>34</v>
      </c>
      <c r="C19" s="121">
        <f>'1月'!$E15</f>
        <v>0</v>
      </c>
      <c r="D19" s="121">
        <f>'2月'!$E15</f>
        <v>0</v>
      </c>
      <c r="E19" s="121">
        <f>'3月'!$E15</f>
        <v>0</v>
      </c>
      <c r="F19" s="121">
        <f>'4月'!$E15</f>
        <v>0</v>
      </c>
      <c r="G19" s="121">
        <f>'5月'!$E15</f>
        <v>0</v>
      </c>
      <c r="H19" s="121">
        <f>'6月'!$E15</f>
        <v>0</v>
      </c>
      <c r="I19" s="121">
        <f>'7月'!$E15</f>
        <v>0</v>
      </c>
      <c r="J19" s="121">
        <f>'8月'!$E15</f>
        <v>0</v>
      </c>
      <c r="K19" s="121">
        <f>'9月'!$E15</f>
        <v>0</v>
      </c>
      <c r="L19" s="121">
        <f>'10月'!$E15</f>
        <v>0</v>
      </c>
      <c r="M19" s="121">
        <f>'11月'!$E15</f>
        <v>0</v>
      </c>
      <c r="N19" s="121">
        <f>'12月'!$E15</f>
        <v>0</v>
      </c>
      <c r="O19" s="121">
        <f t="shared" si="0"/>
        <v>0</v>
      </c>
    </row>
    <row r="20" spans="1:15" ht="24" customHeight="1">
      <c r="A20" s="194"/>
      <c r="B20" s="58" t="s">
        <v>35</v>
      </c>
      <c r="C20" s="121">
        <f>'1月'!$E16</f>
        <v>0</v>
      </c>
      <c r="D20" s="121">
        <f>'2月'!$E16</f>
        <v>0</v>
      </c>
      <c r="E20" s="121">
        <f>'3月'!$E16</f>
        <v>0</v>
      </c>
      <c r="F20" s="121">
        <f>'4月'!$E16</f>
        <v>0</v>
      </c>
      <c r="G20" s="121">
        <f>'5月'!$E16</f>
        <v>0</v>
      </c>
      <c r="H20" s="121">
        <f>'6月'!$E16</f>
        <v>0</v>
      </c>
      <c r="I20" s="121">
        <f>'7月'!$E16</f>
        <v>0</v>
      </c>
      <c r="J20" s="121">
        <f>'8月'!$E16</f>
        <v>0</v>
      </c>
      <c r="K20" s="121">
        <f>'9月'!$E16</f>
        <v>0</v>
      </c>
      <c r="L20" s="121">
        <f>'10月'!$E16</f>
        <v>0</v>
      </c>
      <c r="M20" s="121">
        <f>'11月'!$E16</f>
        <v>0</v>
      </c>
      <c r="N20" s="121">
        <f>'12月'!$E16</f>
        <v>0</v>
      </c>
      <c r="O20" s="121">
        <f t="shared" si="0"/>
        <v>0</v>
      </c>
    </row>
    <row r="21" spans="1:15" ht="24" customHeight="1">
      <c r="A21" s="194"/>
      <c r="B21" s="58" t="s">
        <v>36</v>
      </c>
      <c r="C21" s="121">
        <f>'1月'!$E17</f>
        <v>0</v>
      </c>
      <c r="D21" s="121">
        <f>'2月'!$E17</f>
        <v>0</v>
      </c>
      <c r="E21" s="121">
        <f>'3月'!$E17</f>
        <v>0</v>
      </c>
      <c r="F21" s="121">
        <f>'4月'!$E17</f>
        <v>0</v>
      </c>
      <c r="G21" s="121">
        <f>'5月'!$E17</f>
        <v>0</v>
      </c>
      <c r="H21" s="121">
        <f>'6月'!$E17</f>
        <v>0</v>
      </c>
      <c r="I21" s="121">
        <f>'7月'!$E17</f>
        <v>0</v>
      </c>
      <c r="J21" s="121">
        <f>'8月'!$E17</f>
        <v>0</v>
      </c>
      <c r="K21" s="121">
        <f>'9月'!$E17</f>
        <v>0</v>
      </c>
      <c r="L21" s="121">
        <f>'10月'!$E17</f>
        <v>0</v>
      </c>
      <c r="M21" s="121">
        <f>'11月'!$E17</f>
        <v>0</v>
      </c>
      <c r="N21" s="121">
        <f>'12月'!$E17</f>
        <v>0</v>
      </c>
      <c r="O21" s="121">
        <f t="shared" si="0"/>
        <v>0</v>
      </c>
    </row>
    <row r="22" spans="1:15" ht="24" customHeight="1">
      <c r="A22" s="194"/>
      <c r="B22" s="58"/>
      <c r="C22" s="121">
        <f>'1月'!$E18</f>
        <v>0</v>
      </c>
      <c r="D22" s="121">
        <f>'2月'!$E18</f>
        <v>0</v>
      </c>
      <c r="E22" s="121">
        <f>'3月'!$E18</f>
        <v>0</v>
      </c>
      <c r="F22" s="121">
        <f>'4月'!$E18</f>
        <v>0</v>
      </c>
      <c r="G22" s="121">
        <f>'5月'!$E18</f>
        <v>0</v>
      </c>
      <c r="H22" s="121">
        <f>'6月'!$E18</f>
        <v>0</v>
      </c>
      <c r="I22" s="121">
        <f>'7月'!$E18</f>
        <v>0</v>
      </c>
      <c r="J22" s="121">
        <f>'8月'!$E18</f>
        <v>0</v>
      </c>
      <c r="K22" s="121">
        <f>'9月'!$E18</f>
        <v>0</v>
      </c>
      <c r="L22" s="121">
        <f>'10月'!$E18</f>
        <v>0</v>
      </c>
      <c r="M22" s="121">
        <f>'11月'!$E18</f>
        <v>0</v>
      </c>
      <c r="N22" s="121">
        <f>'12月'!$E18</f>
        <v>0</v>
      </c>
      <c r="O22" s="121">
        <f t="shared" si="0"/>
        <v>0</v>
      </c>
    </row>
    <row r="23" spans="1:15" ht="24" customHeight="1">
      <c r="A23" s="194"/>
      <c r="B23" s="58"/>
      <c r="C23" s="121">
        <f>'1月'!$E19</f>
        <v>0</v>
      </c>
      <c r="D23" s="121">
        <f>'2月'!$E19</f>
        <v>0</v>
      </c>
      <c r="E23" s="121">
        <f>'3月'!$E19</f>
        <v>0</v>
      </c>
      <c r="F23" s="121">
        <f>'4月'!$E19</f>
        <v>0</v>
      </c>
      <c r="G23" s="121">
        <f>'5月'!$E19</f>
        <v>0</v>
      </c>
      <c r="H23" s="121">
        <f>'6月'!$E19</f>
        <v>0</v>
      </c>
      <c r="I23" s="121">
        <f>'7月'!$E19</f>
        <v>0</v>
      </c>
      <c r="J23" s="121">
        <f>'8月'!$E19</f>
        <v>0</v>
      </c>
      <c r="K23" s="121">
        <f>'9月'!$E19</f>
        <v>0</v>
      </c>
      <c r="L23" s="121">
        <f>'10月'!$E19</f>
        <v>0</v>
      </c>
      <c r="M23" s="121">
        <f>'11月'!$E19</f>
        <v>0</v>
      </c>
      <c r="N23" s="121">
        <f>'12月'!$E19</f>
        <v>0</v>
      </c>
      <c r="O23" s="121">
        <f t="shared" si="0"/>
        <v>0</v>
      </c>
    </row>
    <row r="24" spans="1:15" ht="24" customHeight="1">
      <c r="A24" s="194"/>
      <c r="B24" s="58" t="s">
        <v>132</v>
      </c>
      <c r="C24" s="121">
        <f>'1月'!$E20</f>
        <v>0</v>
      </c>
      <c r="D24" s="121">
        <f>'2月'!$E20</f>
        <v>0</v>
      </c>
      <c r="E24" s="121">
        <f>'3月'!$E20</f>
        <v>0</v>
      </c>
      <c r="F24" s="121">
        <f>'4月'!$E20</f>
        <v>0</v>
      </c>
      <c r="G24" s="121">
        <f>'5月'!$E20</f>
        <v>0</v>
      </c>
      <c r="H24" s="121">
        <f>'6月'!$E20</f>
        <v>0</v>
      </c>
      <c r="I24" s="121">
        <f>'7月'!$E20</f>
        <v>0</v>
      </c>
      <c r="J24" s="121">
        <f>'8月'!$E20</f>
        <v>0</v>
      </c>
      <c r="K24" s="121">
        <f>'9月'!$E20</f>
        <v>0</v>
      </c>
      <c r="L24" s="121">
        <f>'10月'!$E20</f>
        <v>0</v>
      </c>
      <c r="M24" s="121">
        <f>'11月'!$E20</f>
        <v>0</v>
      </c>
      <c r="N24" s="121">
        <f>'12月'!$E20</f>
        <v>0</v>
      </c>
      <c r="O24" s="121">
        <f t="shared" si="0"/>
        <v>0</v>
      </c>
    </row>
    <row r="25" spans="1:15" ht="24" customHeight="1">
      <c r="A25" s="195"/>
      <c r="B25" s="58" t="s">
        <v>49</v>
      </c>
      <c r="C25" s="121">
        <f>'1月'!$E21</f>
        <v>0</v>
      </c>
      <c r="D25" s="121">
        <f>'2月'!$E21</f>
        <v>0</v>
      </c>
      <c r="E25" s="121">
        <f>'3月'!$E21</f>
        <v>0</v>
      </c>
      <c r="F25" s="121">
        <f>'4月'!$E21</f>
        <v>0</v>
      </c>
      <c r="G25" s="121">
        <f>'5月'!$E21</f>
        <v>0</v>
      </c>
      <c r="H25" s="121">
        <f>'6月'!$E21</f>
        <v>0</v>
      </c>
      <c r="I25" s="121">
        <f>'7月'!$E21</f>
        <v>0</v>
      </c>
      <c r="J25" s="121">
        <f>'8月'!$E21</f>
        <v>0</v>
      </c>
      <c r="K25" s="121">
        <f>'9月'!$E21</f>
        <v>0</v>
      </c>
      <c r="L25" s="121">
        <f>'10月'!$E21</f>
        <v>0</v>
      </c>
      <c r="M25" s="121">
        <f>'11月'!$E21</f>
        <v>0</v>
      </c>
      <c r="N25" s="121">
        <f>'12月'!$E21</f>
        <v>0</v>
      </c>
      <c r="O25" s="121">
        <f t="shared" si="0"/>
        <v>0</v>
      </c>
    </row>
    <row r="26" spans="1:15" ht="24" customHeight="1">
      <c r="A26" s="190" t="s">
        <v>103</v>
      </c>
      <c r="B26" s="58" t="s">
        <v>0</v>
      </c>
      <c r="C26" s="121">
        <f>'1月'!$H5</f>
        <v>0</v>
      </c>
      <c r="D26" s="121">
        <f>'2月'!$H5</f>
        <v>0</v>
      </c>
      <c r="E26" s="121">
        <f>'3月'!$H5</f>
        <v>0</v>
      </c>
      <c r="F26" s="121">
        <f>'4月'!$H5</f>
        <v>0</v>
      </c>
      <c r="G26" s="121">
        <f>'5月'!$H5</f>
        <v>0</v>
      </c>
      <c r="H26" s="121">
        <f>'6月'!$H5</f>
        <v>0</v>
      </c>
      <c r="I26" s="121">
        <f>'7月'!$H5</f>
        <v>0</v>
      </c>
      <c r="J26" s="121">
        <f>'8月'!$H5</f>
        <v>0</v>
      </c>
      <c r="K26" s="121">
        <f>'9月'!$H5</f>
        <v>0</v>
      </c>
      <c r="L26" s="121">
        <f>'10月'!$H5</f>
        <v>0</v>
      </c>
      <c r="M26" s="121">
        <f>'11月'!$H5</f>
        <v>0</v>
      </c>
      <c r="N26" s="121">
        <f>'12月'!$H5</f>
        <v>0</v>
      </c>
      <c r="O26" s="121">
        <f t="shared" si="0"/>
        <v>0</v>
      </c>
    </row>
    <row r="27" spans="1:15" ht="24" customHeight="1">
      <c r="A27" s="191"/>
      <c r="B27" s="58" t="s">
        <v>1</v>
      </c>
      <c r="C27" s="121">
        <f>'1月'!$H6</f>
        <v>0</v>
      </c>
      <c r="D27" s="121">
        <f>'2月'!$H6</f>
        <v>0</v>
      </c>
      <c r="E27" s="121">
        <f>'3月'!$H6</f>
        <v>0</v>
      </c>
      <c r="F27" s="121">
        <f>'4月'!$H6</f>
        <v>0</v>
      </c>
      <c r="G27" s="121">
        <f>'5月'!$H6</f>
        <v>0</v>
      </c>
      <c r="H27" s="121">
        <f>'6月'!$H6</f>
        <v>0</v>
      </c>
      <c r="I27" s="121">
        <f>'7月'!$H6</f>
        <v>0</v>
      </c>
      <c r="J27" s="121">
        <f>'8月'!$H6</f>
        <v>0</v>
      </c>
      <c r="K27" s="121">
        <f>'9月'!$H6</f>
        <v>0</v>
      </c>
      <c r="L27" s="121">
        <f>'10月'!$H6</f>
        <v>0</v>
      </c>
      <c r="M27" s="121">
        <f>'11月'!$H6</f>
        <v>0</v>
      </c>
      <c r="N27" s="121">
        <f>'12月'!$H6</f>
        <v>0</v>
      </c>
      <c r="O27" s="121">
        <f t="shared" si="0"/>
        <v>0</v>
      </c>
    </row>
    <row r="28" spans="1:15" ht="24" customHeight="1">
      <c r="A28" s="191"/>
      <c r="B28" s="58" t="s">
        <v>2</v>
      </c>
      <c r="C28" s="121">
        <f>'1月'!$H7</f>
        <v>0</v>
      </c>
      <c r="D28" s="121">
        <f>'2月'!$H7</f>
        <v>0</v>
      </c>
      <c r="E28" s="121">
        <f>'3月'!$H7</f>
        <v>0</v>
      </c>
      <c r="F28" s="121">
        <f>'4月'!$H7</f>
        <v>0</v>
      </c>
      <c r="G28" s="121">
        <f>'5月'!$H7</f>
        <v>0</v>
      </c>
      <c r="H28" s="121">
        <f>'6月'!$H7</f>
        <v>0</v>
      </c>
      <c r="I28" s="121">
        <f>'7月'!$H7</f>
        <v>0</v>
      </c>
      <c r="J28" s="121">
        <f>'8月'!$H7</f>
        <v>0</v>
      </c>
      <c r="K28" s="121">
        <f>'9月'!$H7</f>
        <v>0</v>
      </c>
      <c r="L28" s="121">
        <f>'10月'!$H7</f>
        <v>0</v>
      </c>
      <c r="M28" s="121">
        <f>'11月'!$H7</f>
        <v>0</v>
      </c>
      <c r="N28" s="121">
        <f>'12月'!$H7</f>
        <v>0</v>
      </c>
      <c r="O28" s="121">
        <f t="shared" si="0"/>
        <v>0</v>
      </c>
    </row>
    <row r="29" spans="1:15" ht="24" customHeight="1">
      <c r="A29" s="191"/>
      <c r="B29" s="58" t="s">
        <v>3</v>
      </c>
      <c r="C29" s="121">
        <f>'1月'!$H8</f>
        <v>0</v>
      </c>
      <c r="D29" s="121">
        <f>'2月'!$H8</f>
        <v>0</v>
      </c>
      <c r="E29" s="121">
        <f>'3月'!$H8</f>
        <v>0</v>
      </c>
      <c r="F29" s="121">
        <f>'4月'!$H8</f>
        <v>0</v>
      </c>
      <c r="G29" s="121">
        <f>'5月'!$H8</f>
        <v>0</v>
      </c>
      <c r="H29" s="121">
        <f>'6月'!$H8</f>
        <v>0</v>
      </c>
      <c r="I29" s="121">
        <f>'7月'!$H8</f>
        <v>0</v>
      </c>
      <c r="J29" s="121">
        <f>'8月'!$H8</f>
        <v>0</v>
      </c>
      <c r="K29" s="121">
        <f>'9月'!$H8</f>
        <v>0</v>
      </c>
      <c r="L29" s="121">
        <f>'10月'!$H8</f>
        <v>0</v>
      </c>
      <c r="M29" s="121">
        <f>'11月'!$H8</f>
        <v>0</v>
      </c>
      <c r="N29" s="121">
        <f>'12月'!$H8</f>
        <v>0</v>
      </c>
      <c r="O29" s="121">
        <f t="shared" si="0"/>
        <v>0</v>
      </c>
    </row>
    <row r="30" spans="1:15" ht="24" customHeight="1">
      <c r="A30" s="191"/>
      <c r="B30" s="58" t="s">
        <v>4</v>
      </c>
      <c r="C30" s="121">
        <f>'1月'!$H9</f>
        <v>0</v>
      </c>
      <c r="D30" s="121">
        <f>'2月'!$H9</f>
        <v>0</v>
      </c>
      <c r="E30" s="121">
        <f>'3月'!$H9</f>
        <v>0</v>
      </c>
      <c r="F30" s="121">
        <f>'4月'!$H9</f>
        <v>0</v>
      </c>
      <c r="G30" s="121">
        <f>'5月'!$H9</f>
        <v>0</v>
      </c>
      <c r="H30" s="121">
        <f>'6月'!$H9</f>
        <v>0</v>
      </c>
      <c r="I30" s="121">
        <f>'7月'!$H9</f>
        <v>0</v>
      </c>
      <c r="J30" s="121">
        <f>'8月'!$H9</f>
        <v>0</v>
      </c>
      <c r="K30" s="121">
        <f>'9月'!$H9</f>
        <v>0</v>
      </c>
      <c r="L30" s="121">
        <f>'10月'!$H9</f>
        <v>0</v>
      </c>
      <c r="M30" s="121">
        <f>'11月'!$H9</f>
        <v>0</v>
      </c>
      <c r="N30" s="121">
        <f>'12月'!$H9</f>
        <v>0</v>
      </c>
      <c r="O30" s="121">
        <f t="shared" si="0"/>
        <v>0</v>
      </c>
    </row>
    <row r="31" spans="1:15" ht="24" customHeight="1">
      <c r="A31" s="191"/>
      <c r="B31" s="58" t="s">
        <v>38</v>
      </c>
      <c r="C31" s="121">
        <f>'1月'!$H10</f>
        <v>0</v>
      </c>
      <c r="D31" s="121">
        <f>'2月'!$H10</f>
        <v>0</v>
      </c>
      <c r="E31" s="121">
        <f>'3月'!$H10</f>
        <v>0</v>
      </c>
      <c r="F31" s="121">
        <f>'4月'!$H10</f>
        <v>0</v>
      </c>
      <c r="G31" s="121">
        <f>'5月'!$H10</f>
        <v>0</v>
      </c>
      <c r="H31" s="121">
        <f>'6月'!$H10</f>
        <v>0</v>
      </c>
      <c r="I31" s="121">
        <f>'7月'!$H10</f>
        <v>0</v>
      </c>
      <c r="J31" s="121">
        <f>'8月'!$H10</f>
        <v>0</v>
      </c>
      <c r="K31" s="121">
        <f>'9月'!$H10</f>
        <v>0</v>
      </c>
      <c r="L31" s="121">
        <f>'10月'!$H10</f>
        <v>0</v>
      </c>
      <c r="M31" s="121">
        <f>'11月'!$H10</f>
        <v>0</v>
      </c>
      <c r="N31" s="121">
        <f>'12月'!$H10</f>
        <v>0</v>
      </c>
      <c r="O31" s="121">
        <f t="shared" si="0"/>
        <v>0</v>
      </c>
    </row>
    <row r="32" spans="1:15" ht="24" customHeight="1">
      <c r="A32" s="191"/>
      <c r="B32" s="58" t="s">
        <v>39</v>
      </c>
      <c r="C32" s="121">
        <f>'1月'!$H11</f>
        <v>0</v>
      </c>
      <c r="D32" s="121">
        <f>'2月'!$H11</f>
        <v>0</v>
      </c>
      <c r="E32" s="121">
        <f>'3月'!$H11</f>
        <v>0</v>
      </c>
      <c r="F32" s="121">
        <f>'4月'!$H11</f>
        <v>0</v>
      </c>
      <c r="G32" s="121">
        <f>'5月'!$H11</f>
        <v>0</v>
      </c>
      <c r="H32" s="121">
        <f>'6月'!$H11</f>
        <v>0</v>
      </c>
      <c r="I32" s="121">
        <f>'7月'!$H11</f>
        <v>0</v>
      </c>
      <c r="J32" s="121">
        <f>'8月'!$H11</f>
        <v>0</v>
      </c>
      <c r="K32" s="121">
        <f>'9月'!$H11</f>
        <v>0</v>
      </c>
      <c r="L32" s="121">
        <f>'10月'!$H11</f>
        <v>0</v>
      </c>
      <c r="M32" s="121">
        <f>'11月'!$H11</f>
        <v>0</v>
      </c>
      <c r="N32" s="121">
        <f>'12月'!$H11</f>
        <v>0</v>
      </c>
      <c r="O32" s="121">
        <f t="shared" si="0"/>
        <v>0</v>
      </c>
    </row>
    <row r="33" spans="1:15" ht="24" customHeight="1">
      <c r="A33" s="191"/>
      <c r="B33" s="58" t="s">
        <v>5</v>
      </c>
      <c r="C33" s="121">
        <f>'1月'!$H12</f>
        <v>0</v>
      </c>
      <c r="D33" s="121">
        <f>'2月'!$H12</f>
        <v>0</v>
      </c>
      <c r="E33" s="121">
        <f>'3月'!$H12</f>
        <v>0</v>
      </c>
      <c r="F33" s="121">
        <f>'4月'!$H12</f>
        <v>0</v>
      </c>
      <c r="G33" s="121">
        <f>'5月'!$H12</f>
        <v>0</v>
      </c>
      <c r="H33" s="121">
        <f>'6月'!$H12</f>
        <v>0</v>
      </c>
      <c r="I33" s="121">
        <f>'7月'!$H12</f>
        <v>0</v>
      </c>
      <c r="J33" s="121">
        <f>'8月'!$H12</f>
        <v>0</v>
      </c>
      <c r="K33" s="121">
        <f>'9月'!$H12</f>
        <v>0</v>
      </c>
      <c r="L33" s="121">
        <f>'10月'!$H12</f>
        <v>0</v>
      </c>
      <c r="M33" s="121">
        <f>'11月'!$H12</f>
        <v>0</v>
      </c>
      <c r="N33" s="121">
        <f>'12月'!$H12</f>
        <v>0</v>
      </c>
      <c r="O33" s="121">
        <f t="shared" si="0"/>
        <v>0</v>
      </c>
    </row>
    <row r="34" spans="1:15" ht="24" customHeight="1">
      <c r="A34" s="191"/>
      <c r="B34" s="58" t="s">
        <v>40</v>
      </c>
      <c r="C34" s="121">
        <f>'1月'!$H13</f>
        <v>0</v>
      </c>
      <c r="D34" s="121">
        <f>'2月'!$H13</f>
        <v>0</v>
      </c>
      <c r="E34" s="121">
        <f>'3月'!$H13</f>
        <v>0</v>
      </c>
      <c r="F34" s="121">
        <f>'4月'!$H13</f>
        <v>0</v>
      </c>
      <c r="G34" s="121">
        <f>'5月'!$H13</f>
        <v>0</v>
      </c>
      <c r="H34" s="121">
        <f>'6月'!$H13</f>
        <v>0</v>
      </c>
      <c r="I34" s="121">
        <f>'7月'!$H13</f>
        <v>0</v>
      </c>
      <c r="J34" s="121">
        <f>'8月'!$H13</f>
        <v>0</v>
      </c>
      <c r="K34" s="121">
        <f>'9月'!$H13</f>
        <v>0</v>
      </c>
      <c r="L34" s="121">
        <f>'10月'!$H13</f>
        <v>0</v>
      </c>
      <c r="M34" s="121">
        <f>'11月'!$H13</f>
        <v>0</v>
      </c>
      <c r="N34" s="121">
        <f>'12月'!$H13</f>
        <v>0</v>
      </c>
      <c r="O34" s="121">
        <f t="shared" si="0"/>
        <v>0</v>
      </c>
    </row>
    <row r="35" spans="1:15" ht="24" customHeight="1">
      <c r="A35" s="191"/>
      <c r="B35" s="58" t="s">
        <v>151</v>
      </c>
      <c r="C35" s="121">
        <f>'1月'!$H14</f>
        <v>0</v>
      </c>
      <c r="D35" s="121">
        <f>'2月'!$H14</f>
        <v>0</v>
      </c>
      <c r="E35" s="121">
        <f>'3月'!$H14</f>
        <v>0</v>
      </c>
      <c r="F35" s="121">
        <f>'4月'!$H14</f>
        <v>0</v>
      </c>
      <c r="G35" s="121">
        <f>'5月'!$H14</f>
        <v>0</v>
      </c>
      <c r="H35" s="121">
        <f>'6月'!$H14</f>
        <v>0</v>
      </c>
      <c r="I35" s="121">
        <f>'7月'!$H14</f>
        <v>0</v>
      </c>
      <c r="J35" s="121">
        <f>'8月'!$H14</f>
        <v>0</v>
      </c>
      <c r="K35" s="121">
        <f>'9月'!$H14</f>
        <v>0</v>
      </c>
      <c r="L35" s="121">
        <f>'10月'!$H14</f>
        <v>0</v>
      </c>
      <c r="M35" s="121">
        <f>'11月'!$H14</f>
        <v>0</v>
      </c>
      <c r="N35" s="121">
        <f>'12月'!$H14</f>
        <v>0</v>
      </c>
      <c r="O35" s="121">
        <f t="shared" si="0"/>
        <v>0</v>
      </c>
    </row>
    <row r="36" spans="1:15" ht="24" customHeight="1">
      <c r="A36" s="191"/>
      <c r="B36" s="58" t="s">
        <v>55</v>
      </c>
      <c r="C36" s="121">
        <f>'1月'!$H15</f>
        <v>0</v>
      </c>
      <c r="D36" s="121">
        <f>'2月'!$H15</f>
        <v>0</v>
      </c>
      <c r="E36" s="121">
        <f>'3月'!$H15</f>
        <v>0</v>
      </c>
      <c r="F36" s="121">
        <f>'4月'!$H15</f>
        <v>0</v>
      </c>
      <c r="G36" s="121">
        <f>'5月'!$H15</f>
        <v>0</v>
      </c>
      <c r="H36" s="121">
        <f>'6月'!$H15</f>
        <v>0</v>
      </c>
      <c r="I36" s="121">
        <f>'7月'!$H15</f>
        <v>0</v>
      </c>
      <c r="J36" s="121">
        <f>'8月'!$H15</f>
        <v>0</v>
      </c>
      <c r="K36" s="121">
        <f>'9月'!$H15</f>
        <v>0</v>
      </c>
      <c r="L36" s="121">
        <f>'10月'!$H15</f>
        <v>0</v>
      </c>
      <c r="M36" s="121">
        <f>'11月'!$H15</f>
        <v>0</v>
      </c>
      <c r="N36" s="121">
        <f>'12月'!$H15</f>
        <v>0</v>
      </c>
      <c r="O36" s="121">
        <f t="shared" si="0"/>
        <v>0</v>
      </c>
    </row>
    <row r="37" spans="1:15" ht="24" customHeight="1">
      <c r="A37" s="191"/>
      <c r="B37" s="58"/>
      <c r="C37" s="121">
        <f>'1月'!$H16</f>
        <v>0</v>
      </c>
      <c r="D37" s="121">
        <f>'2月'!$H16</f>
        <v>0</v>
      </c>
      <c r="E37" s="121">
        <f>'3月'!$H16</f>
        <v>0</v>
      </c>
      <c r="F37" s="121">
        <f>'4月'!$H16</f>
        <v>0</v>
      </c>
      <c r="G37" s="121">
        <f>'5月'!$H16</f>
        <v>0</v>
      </c>
      <c r="H37" s="121">
        <f>'6月'!$H16</f>
        <v>0</v>
      </c>
      <c r="I37" s="121">
        <f>'7月'!$H16</f>
        <v>0</v>
      </c>
      <c r="J37" s="121">
        <f>'8月'!$H16</f>
        <v>0</v>
      </c>
      <c r="K37" s="121">
        <f>'9月'!$H16</f>
        <v>0</v>
      </c>
      <c r="L37" s="121">
        <f>'10月'!$H16</f>
        <v>0</v>
      </c>
      <c r="M37" s="121">
        <f>'11月'!$H16</f>
        <v>0</v>
      </c>
      <c r="N37" s="121">
        <f>'12月'!$H16</f>
        <v>0</v>
      </c>
      <c r="O37" s="121">
        <f t="shared" si="0"/>
        <v>0</v>
      </c>
    </row>
    <row r="38" spans="1:15" ht="24" customHeight="1">
      <c r="A38" s="191"/>
      <c r="B38" s="58" t="s">
        <v>56</v>
      </c>
      <c r="C38" s="121">
        <f>'1月'!$H17</f>
        <v>0</v>
      </c>
      <c r="D38" s="121">
        <f>'2月'!$H17</f>
        <v>0</v>
      </c>
      <c r="E38" s="121">
        <f>'3月'!$H17</f>
        <v>0</v>
      </c>
      <c r="F38" s="121">
        <f>'4月'!$H17</f>
        <v>0</v>
      </c>
      <c r="G38" s="121">
        <f>'5月'!$H17</f>
        <v>0</v>
      </c>
      <c r="H38" s="121">
        <f>'6月'!$H17</f>
        <v>0</v>
      </c>
      <c r="I38" s="121">
        <f>'7月'!$H17</f>
        <v>0</v>
      </c>
      <c r="J38" s="121">
        <f>'8月'!$H17</f>
        <v>0</v>
      </c>
      <c r="K38" s="121">
        <f>'9月'!$H17</f>
        <v>0</v>
      </c>
      <c r="L38" s="121">
        <f>'10月'!$H17</f>
        <v>0</v>
      </c>
      <c r="M38" s="121">
        <f>'11月'!$H17</f>
        <v>0</v>
      </c>
      <c r="N38" s="121">
        <f>'12月'!$H17</f>
        <v>0</v>
      </c>
      <c r="O38" s="121">
        <f t="shared" si="0"/>
        <v>0</v>
      </c>
    </row>
    <row r="39" spans="1:15" ht="24" customHeight="1">
      <c r="A39" s="191"/>
      <c r="B39" s="58" t="s">
        <v>156</v>
      </c>
      <c r="C39" s="121">
        <f>'1月'!$H18</f>
        <v>0</v>
      </c>
      <c r="D39" s="121">
        <f>'2月'!$H18</f>
        <v>0</v>
      </c>
      <c r="E39" s="121">
        <f>'3月'!$H18</f>
        <v>0</v>
      </c>
      <c r="F39" s="121">
        <f>'4月'!$H18</f>
        <v>0</v>
      </c>
      <c r="G39" s="121">
        <f>'5月'!$H18</f>
        <v>0</v>
      </c>
      <c r="H39" s="121">
        <f>'6月'!$H18</f>
        <v>0</v>
      </c>
      <c r="I39" s="121">
        <f>'7月'!$H18</f>
        <v>0</v>
      </c>
      <c r="J39" s="121">
        <f>'8月'!$H18</f>
        <v>0</v>
      </c>
      <c r="K39" s="121">
        <f>'9月'!$H18</f>
        <v>0</v>
      </c>
      <c r="L39" s="121">
        <f>'10月'!$H18</f>
        <v>0</v>
      </c>
      <c r="M39" s="121">
        <f>'11月'!$H18</f>
        <v>0</v>
      </c>
      <c r="N39" s="121">
        <f>'12月'!$H18</f>
        <v>0</v>
      </c>
      <c r="O39" s="121">
        <f t="shared" si="0"/>
        <v>0</v>
      </c>
    </row>
    <row r="40" spans="1:15" ht="24" customHeight="1">
      <c r="A40" s="191"/>
      <c r="B40" s="58" t="s">
        <v>154</v>
      </c>
      <c r="C40" s="121">
        <f>'1月'!$H19</f>
        <v>0</v>
      </c>
      <c r="D40" s="121">
        <f>'2月'!$H19</f>
        <v>0</v>
      </c>
      <c r="E40" s="121">
        <f>'3月'!$H19</f>
        <v>0</v>
      </c>
      <c r="F40" s="121">
        <f>'4月'!$H19</f>
        <v>0</v>
      </c>
      <c r="G40" s="121">
        <f>'5月'!$H19</f>
        <v>0</v>
      </c>
      <c r="H40" s="121">
        <f>'6月'!$H19</f>
        <v>0</v>
      </c>
      <c r="I40" s="121">
        <f>'7月'!$H19</f>
        <v>0</v>
      </c>
      <c r="J40" s="121">
        <f>'8月'!$H19</f>
        <v>0</v>
      </c>
      <c r="K40" s="121">
        <f>'9月'!$H19</f>
        <v>0</v>
      </c>
      <c r="L40" s="121">
        <f>'10月'!$H19</f>
        <v>0</v>
      </c>
      <c r="M40" s="121">
        <f>'11月'!$H19</f>
        <v>0</v>
      </c>
      <c r="N40" s="121">
        <f>'12月'!$H19</f>
        <v>0</v>
      </c>
      <c r="O40" s="121">
        <f t="shared" si="0"/>
        <v>0</v>
      </c>
    </row>
    <row r="41" spans="1:15" ht="24" customHeight="1">
      <c r="A41" s="191"/>
      <c r="B41" s="58" t="s">
        <v>155</v>
      </c>
      <c r="C41" s="121">
        <f>'1月'!$H20</f>
        <v>0</v>
      </c>
      <c r="D41" s="121">
        <f>'2月'!$H20</f>
        <v>0</v>
      </c>
      <c r="E41" s="121">
        <f>'3月'!$H20</f>
        <v>0</v>
      </c>
      <c r="F41" s="121">
        <f>'4月'!$H20</f>
        <v>0</v>
      </c>
      <c r="G41" s="121">
        <f>'5月'!$H20</f>
        <v>0</v>
      </c>
      <c r="H41" s="121">
        <f>'6月'!$H20</f>
        <v>0</v>
      </c>
      <c r="I41" s="121">
        <f>'7月'!$H20</f>
        <v>0</v>
      </c>
      <c r="J41" s="121">
        <f>'8月'!$H20</f>
        <v>0</v>
      </c>
      <c r="K41" s="121">
        <f>'9月'!$H20</f>
        <v>0</v>
      </c>
      <c r="L41" s="121">
        <f>'10月'!$H20</f>
        <v>0</v>
      </c>
      <c r="M41" s="121">
        <f>'11月'!$H20</f>
        <v>0</v>
      </c>
      <c r="N41" s="121">
        <f>'12月'!$H20</f>
        <v>0</v>
      </c>
      <c r="O41" s="121">
        <f t="shared" si="0"/>
        <v>0</v>
      </c>
    </row>
    <row r="42" spans="1:15" ht="24" customHeight="1">
      <c r="A42" s="192"/>
      <c r="B42" s="58" t="s">
        <v>53</v>
      </c>
      <c r="C42" s="121">
        <f>'1月'!$H21</f>
        <v>0</v>
      </c>
      <c r="D42" s="121">
        <f>'2月'!$H21</f>
        <v>0</v>
      </c>
      <c r="E42" s="121">
        <f>'3月'!$H21</f>
        <v>0</v>
      </c>
      <c r="F42" s="121">
        <f>'4月'!$H21</f>
        <v>0</v>
      </c>
      <c r="G42" s="121">
        <f>'5月'!$H21</f>
        <v>0</v>
      </c>
      <c r="H42" s="121">
        <f>'6月'!$H21</f>
        <v>0</v>
      </c>
      <c r="I42" s="121">
        <f>'7月'!$H21</f>
        <v>0</v>
      </c>
      <c r="J42" s="121">
        <f>'8月'!$H21</f>
        <v>0</v>
      </c>
      <c r="K42" s="121">
        <f>'9月'!$H21</f>
        <v>0</v>
      </c>
      <c r="L42" s="121">
        <f>'10月'!$H21</f>
        <v>0</v>
      </c>
      <c r="M42" s="121">
        <f>'11月'!$H21</f>
        <v>0</v>
      </c>
      <c r="N42" s="121">
        <f>'12月'!$H21</f>
        <v>0</v>
      </c>
      <c r="O42" s="121">
        <f t="shared" si="0"/>
        <v>0</v>
      </c>
    </row>
    <row r="43" spans="1:15" ht="24" customHeight="1">
      <c r="A43" s="196" t="s">
        <v>104</v>
      </c>
      <c r="B43" s="58" t="s">
        <v>45</v>
      </c>
      <c r="C43" s="121">
        <f>'1月'!$K5</f>
        <v>0</v>
      </c>
      <c r="D43" s="121">
        <f>'2月'!$K5</f>
        <v>0</v>
      </c>
      <c r="E43" s="121">
        <f>'3月'!$K5</f>
        <v>0</v>
      </c>
      <c r="F43" s="121">
        <f>'4月'!$K5</f>
        <v>0</v>
      </c>
      <c r="G43" s="121">
        <f>'5月'!$K5</f>
        <v>0</v>
      </c>
      <c r="H43" s="121">
        <f>'6月'!$K5</f>
        <v>0</v>
      </c>
      <c r="I43" s="121">
        <f>'7月'!$K5</f>
        <v>0</v>
      </c>
      <c r="J43" s="121">
        <f>'8月'!$K5</f>
        <v>0</v>
      </c>
      <c r="K43" s="121">
        <f>'9月'!$K5</f>
        <v>0</v>
      </c>
      <c r="L43" s="121">
        <f>'10月'!$K5</f>
        <v>0</v>
      </c>
      <c r="M43" s="121">
        <f>'11月'!$K5</f>
        <v>0</v>
      </c>
      <c r="N43" s="121">
        <f>'12月'!$K5</f>
        <v>0</v>
      </c>
      <c r="O43" s="121">
        <f t="shared" si="0"/>
        <v>0</v>
      </c>
    </row>
    <row r="44" spans="1:15" ht="24" customHeight="1">
      <c r="A44" s="197"/>
      <c r="B44" s="58" t="s">
        <v>41</v>
      </c>
      <c r="C44" s="121">
        <f>'1月'!$K6</f>
        <v>0</v>
      </c>
      <c r="D44" s="121">
        <f>'2月'!$K6</f>
        <v>0</v>
      </c>
      <c r="E44" s="121">
        <f>'3月'!$K6</f>
        <v>0</v>
      </c>
      <c r="F44" s="121">
        <f>'4月'!$K6</f>
        <v>0</v>
      </c>
      <c r="G44" s="121">
        <f>'5月'!$K6</f>
        <v>0</v>
      </c>
      <c r="H44" s="121">
        <f>'6月'!$K6</f>
        <v>0</v>
      </c>
      <c r="I44" s="121">
        <f>'7月'!$K6</f>
        <v>0</v>
      </c>
      <c r="J44" s="121">
        <f>'8月'!$K6</f>
        <v>0</v>
      </c>
      <c r="K44" s="121">
        <f>'9月'!$K6</f>
        <v>0</v>
      </c>
      <c r="L44" s="121">
        <f>'10月'!$K6</f>
        <v>0</v>
      </c>
      <c r="M44" s="121">
        <f>'11月'!$K6</f>
        <v>0</v>
      </c>
      <c r="N44" s="121">
        <f>'12月'!$K6</f>
        <v>0</v>
      </c>
      <c r="O44" s="121">
        <f t="shared" si="0"/>
        <v>0</v>
      </c>
    </row>
    <row r="45" spans="1:15" ht="24" customHeight="1">
      <c r="A45" s="197"/>
      <c r="B45" s="58" t="s">
        <v>93</v>
      </c>
      <c r="C45" s="121">
        <f>'1月'!$K7</f>
        <v>0</v>
      </c>
      <c r="D45" s="121">
        <f>'2月'!$K7</f>
        <v>0</v>
      </c>
      <c r="E45" s="121">
        <f>'3月'!$K7</f>
        <v>0</v>
      </c>
      <c r="F45" s="121">
        <f>'4月'!$K7</f>
        <v>0</v>
      </c>
      <c r="G45" s="121">
        <f>'5月'!$K7</f>
        <v>0</v>
      </c>
      <c r="H45" s="121">
        <f>'6月'!$K7</f>
        <v>0</v>
      </c>
      <c r="I45" s="121">
        <f>'7月'!$K7</f>
        <v>0</v>
      </c>
      <c r="J45" s="121">
        <f>'8月'!$K7</f>
        <v>0</v>
      </c>
      <c r="K45" s="121">
        <f>'9月'!$K7</f>
        <v>0</v>
      </c>
      <c r="L45" s="121">
        <f>'10月'!$K7</f>
        <v>0</v>
      </c>
      <c r="M45" s="121">
        <f>'11月'!$K7</f>
        <v>0</v>
      </c>
      <c r="N45" s="121">
        <f>'12月'!$K7</f>
        <v>0</v>
      </c>
      <c r="O45" s="121">
        <f t="shared" si="0"/>
        <v>0</v>
      </c>
    </row>
    <row r="46" spans="1:15" ht="24" customHeight="1">
      <c r="A46" s="197"/>
      <c r="B46" s="58" t="s">
        <v>42</v>
      </c>
      <c r="C46" s="121">
        <f>'1月'!$K8</f>
        <v>0</v>
      </c>
      <c r="D46" s="121">
        <f>'2月'!$K8</f>
        <v>0</v>
      </c>
      <c r="E46" s="121">
        <f>'3月'!$K8</f>
        <v>0</v>
      </c>
      <c r="F46" s="121">
        <f>'4月'!$K8</f>
        <v>0</v>
      </c>
      <c r="G46" s="121">
        <f>'5月'!$K8</f>
        <v>0</v>
      </c>
      <c r="H46" s="121">
        <f>'6月'!$K8</f>
        <v>0</v>
      </c>
      <c r="I46" s="121">
        <f>'7月'!$K8</f>
        <v>0</v>
      </c>
      <c r="J46" s="121">
        <f>'8月'!$K8</f>
        <v>0</v>
      </c>
      <c r="K46" s="121">
        <f>'9月'!$K8</f>
        <v>0</v>
      </c>
      <c r="L46" s="121">
        <f>'10月'!$K8</f>
        <v>0</v>
      </c>
      <c r="M46" s="121">
        <f>'11月'!$K8</f>
        <v>0</v>
      </c>
      <c r="N46" s="121">
        <f>'12月'!$K8</f>
        <v>0</v>
      </c>
      <c r="O46" s="121">
        <f t="shared" si="0"/>
        <v>0</v>
      </c>
    </row>
    <row r="47" spans="1:15" ht="24" customHeight="1">
      <c r="A47" s="197"/>
      <c r="B47" s="58" t="s">
        <v>43</v>
      </c>
      <c r="C47" s="121">
        <f>'1月'!$K9</f>
        <v>0</v>
      </c>
      <c r="D47" s="121">
        <f>'2月'!$K9</f>
        <v>0</v>
      </c>
      <c r="E47" s="121">
        <f>'3月'!$K9</f>
        <v>0</v>
      </c>
      <c r="F47" s="121">
        <f>'4月'!$K9</f>
        <v>0</v>
      </c>
      <c r="G47" s="121">
        <f>'5月'!$K9</f>
        <v>0</v>
      </c>
      <c r="H47" s="121">
        <f>'6月'!$K9</f>
        <v>0</v>
      </c>
      <c r="I47" s="121">
        <f>'7月'!$K9</f>
        <v>0</v>
      </c>
      <c r="J47" s="121">
        <f>'8月'!$K9</f>
        <v>0</v>
      </c>
      <c r="K47" s="121">
        <f>'9月'!$K9</f>
        <v>0</v>
      </c>
      <c r="L47" s="121">
        <f>'10月'!$K9</f>
        <v>0</v>
      </c>
      <c r="M47" s="121">
        <f>'11月'!$K9</f>
        <v>0</v>
      </c>
      <c r="N47" s="121">
        <f>'12月'!$K9</f>
        <v>0</v>
      </c>
      <c r="O47" s="121">
        <f t="shared" si="0"/>
        <v>0</v>
      </c>
    </row>
    <row r="48" spans="1:15" ht="24" customHeight="1">
      <c r="A48" s="197"/>
      <c r="B48" s="58" t="s">
        <v>44</v>
      </c>
      <c r="C48" s="121">
        <f>'1月'!$K10</f>
        <v>0</v>
      </c>
      <c r="D48" s="121">
        <f>'2月'!$K10</f>
        <v>0</v>
      </c>
      <c r="E48" s="121">
        <f>'3月'!$K10</f>
        <v>0</v>
      </c>
      <c r="F48" s="121">
        <f>'4月'!$K10</f>
        <v>0</v>
      </c>
      <c r="G48" s="121">
        <f>'5月'!$K10</f>
        <v>0</v>
      </c>
      <c r="H48" s="121">
        <f>'6月'!$K10</f>
        <v>0</v>
      </c>
      <c r="I48" s="121">
        <f>'7月'!$K10</f>
        <v>0</v>
      </c>
      <c r="J48" s="121">
        <f>'8月'!$K10</f>
        <v>0</v>
      </c>
      <c r="K48" s="121">
        <f>'9月'!$K10</f>
        <v>0</v>
      </c>
      <c r="L48" s="121">
        <f>'10月'!$K10</f>
        <v>0</v>
      </c>
      <c r="M48" s="121">
        <f>'11月'!$K10</f>
        <v>0</v>
      </c>
      <c r="N48" s="121">
        <f>'12月'!$K10</f>
        <v>0</v>
      </c>
      <c r="O48" s="121">
        <f t="shared" si="0"/>
        <v>0</v>
      </c>
    </row>
    <row r="49" spans="1:15" ht="24" customHeight="1">
      <c r="A49" s="197"/>
      <c r="B49" s="58" t="s">
        <v>54</v>
      </c>
      <c r="C49" s="121">
        <f>'1月'!$K11</f>
        <v>0</v>
      </c>
      <c r="D49" s="121">
        <f>'2月'!$K11</f>
        <v>0</v>
      </c>
      <c r="E49" s="121">
        <f>'3月'!$K11</f>
        <v>0</v>
      </c>
      <c r="F49" s="121">
        <f>'4月'!$K11</f>
        <v>0</v>
      </c>
      <c r="G49" s="121">
        <f>'5月'!$K11</f>
        <v>0</v>
      </c>
      <c r="H49" s="121">
        <f>'6月'!$K11</f>
        <v>0</v>
      </c>
      <c r="I49" s="121">
        <f>'7月'!$K11</f>
        <v>0</v>
      </c>
      <c r="J49" s="121">
        <f>'8月'!$K11</f>
        <v>0</v>
      </c>
      <c r="K49" s="121">
        <f>'9月'!$K11</f>
        <v>0</v>
      </c>
      <c r="L49" s="121">
        <f>'10月'!$K11</f>
        <v>0</v>
      </c>
      <c r="M49" s="121">
        <f>'11月'!$K11</f>
        <v>0</v>
      </c>
      <c r="N49" s="121">
        <f>'12月'!$K11</f>
        <v>0</v>
      </c>
      <c r="O49" s="121">
        <f t="shared" si="0"/>
        <v>0</v>
      </c>
    </row>
    <row r="50" spans="1:15" ht="24" customHeight="1">
      <c r="A50" s="197"/>
      <c r="B50" s="58" t="s">
        <v>157</v>
      </c>
      <c r="C50" s="121">
        <f>'1月'!$K12</f>
        <v>0</v>
      </c>
      <c r="D50" s="121">
        <f>'2月'!$K12</f>
        <v>0</v>
      </c>
      <c r="E50" s="121">
        <f>'3月'!$K12</f>
        <v>0</v>
      </c>
      <c r="F50" s="121">
        <f>'4月'!$K12</f>
        <v>0</v>
      </c>
      <c r="G50" s="121">
        <f>'5月'!$K12</f>
        <v>0</v>
      </c>
      <c r="H50" s="121">
        <f>'6月'!$K12</f>
        <v>0</v>
      </c>
      <c r="I50" s="121">
        <f>'7月'!$K12</f>
        <v>0</v>
      </c>
      <c r="J50" s="121">
        <f>'8月'!$K12</f>
        <v>0</v>
      </c>
      <c r="K50" s="121">
        <f>'9月'!$K12</f>
        <v>0</v>
      </c>
      <c r="L50" s="121">
        <f>'10月'!$K12</f>
        <v>0</v>
      </c>
      <c r="M50" s="121">
        <f>'11月'!$K12</f>
        <v>0</v>
      </c>
      <c r="N50" s="121">
        <f>'12月'!$K12</f>
        <v>0</v>
      </c>
      <c r="O50" s="121">
        <f t="shared" si="0"/>
        <v>0</v>
      </c>
    </row>
    <row r="51" spans="1:15" ht="24" customHeight="1">
      <c r="A51" s="197"/>
      <c r="B51" s="58"/>
      <c r="C51" s="121">
        <f>'1月'!$K13</f>
        <v>0</v>
      </c>
      <c r="D51" s="121">
        <f>'2月'!$K13</f>
        <v>0</v>
      </c>
      <c r="E51" s="121">
        <f>'3月'!$K13</f>
        <v>0</v>
      </c>
      <c r="F51" s="121">
        <f>'4月'!$K13</f>
        <v>0</v>
      </c>
      <c r="G51" s="121">
        <f>'5月'!$K13</f>
        <v>0</v>
      </c>
      <c r="H51" s="121">
        <f>'6月'!$K13</f>
        <v>0</v>
      </c>
      <c r="I51" s="121">
        <f>'7月'!$K13</f>
        <v>0</v>
      </c>
      <c r="J51" s="121">
        <f>'8月'!$K13</f>
        <v>0</v>
      </c>
      <c r="K51" s="121">
        <f>'9月'!$K13</f>
        <v>0</v>
      </c>
      <c r="L51" s="121">
        <f>'10月'!$K13</f>
        <v>0</v>
      </c>
      <c r="M51" s="121">
        <f>'11月'!$K13</f>
        <v>0</v>
      </c>
      <c r="N51" s="121">
        <f>'12月'!$K13</f>
        <v>0</v>
      </c>
      <c r="O51" s="121">
        <f t="shared" si="0"/>
        <v>0</v>
      </c>
    </row>
    <row r="52" spans="1:15" ht="24" customHeight="1">
      <c r="A52" s="197"/>
      <c r="B52" s="58"/>
      <c r="C52" s="121">
        <f>'1月'!$K14</f>
        <v>0</v>
      </c>
      <c r="D52" s="121">
        <f>'2月'!$K14</f>
        <v>0</v>
      </c>
      <c r="E52" s="121">
        <f>'3月'!$K14</f>
        <v>0</v>
      </c>
      <c r="F52" s="121">
        <f>'4月'!$K14</f>
        <v>0</v>
      </c>
      <c r="G52" s="121">
        <f>'5月'!$K14</f>
        <v>0</v>
      </c>
      <c r="H52" s="121">
        <f>'6月'!$K14</f>
        <v>0</v>
      </c>
      <c r="I52" s="121">
        <f>'7月'!$K14</f>
        <v>0</v>
      </c>
      <c r="J52" s="121">
        <f>'8月'!$K14</f>
        <v>0</v>
      </c>
      <c r="K52" s="121">
        <f>'9月'!$K14</f>
        <v>0</v>
      </c>
      <c r="L52" s="121">
        <f>'10月'!$K14</f>
        <v>0</v>
      </c>
      <c r="M52" s="121">
        <f>'11月'!$K14</f>
        <v>0</v>
      </c>
      <c r="N52" s="121">
        <f>'12月'!$K14</f>
        <v>0</v>
      </c>
      <c r="O52" s="121">
        <f t="shared" si="0"/>
        <v>0</v>
      </c>
    </row>
    <row r="53" spans="1:15" ht="24" customHeight="1">
      <c r="A53" s="197"/>
      <c r="B53" s="58"/>
      <c r="C53" s="121">
        <f>'1月'!$K15</f>
        <v>0</v>
      </c>
      <c r="D53" s="121">
        <f>'2月'!$K15</f>
        <v>0</v>
      </c>
      <c r="E53" s="121">
        <f>'3月'!$K15</f>
        <v>0</v>
      </c>
      <c r="F53" s="121">
        <f>'4月'!$K15</f>
        <v>0</v>
      </c>
      <c r="G53" s="121">
        <f>'5月'!$K15</f>
        <v>0</v>
      </c>
      <c r="H53" s="121">
        <f>'6月'!$K15</f>
        <v>0</v>
      </c>
      <c r="I53" s="121">
        <f>'7月'!$K15</f>
        <v>0</v>
      </c>
      <c r="J53" s="121">
        <f>'8月'!$K15</f>
        <v>0</v>
      </c>
      <c r="K53" s="121">
        <f>'9月'!$K15</f>
        <v>0</v>
      </c>
      <c r="L53" s="121">
        <f>'10月'!$K15</f>
        <v>0</v>
      </c>
      <c r="M53" s="121">
        <f>'11月'!$K15</f>
        <v>0</v>
      </c>
      <c r="N53" s="121">
        <f>'12月'!$K15</f>
        <v>0</v>
      </c>
      <c r="O53" s="121">
        <f t="shared" si="0"/>
        <v>0</v>
      </c>
    </row>
    <row r="54" spans="1:15" ht="24" customHeight="1">
      <c r="A54" s="197"/>
      <c r="B54" s="58"/>
      <c r="C54" s="121">
        <f>'1月'!$K16</f>
        <v>0</v>
      </c>
      <c r="D54" s="121">
        <f>'2月'!$K16</f>
        <v>0</v>
      </c>
      <c r="E54" s="121">
        <f>'3月'!$K16</f>
        <v>0</v>
      </c>
      <c r="F54" s="121">
        <f>'4月'!$K16</f>
        <v>0</v>
      </c>
      <c r="G54" s="121">
        <f>'5月'!$K16</f>
        <v>0</v>
      </c>
      <c r="H54" s="121">
        <f>'6月'!$K16</f>
        <v>0</v>
      </c>
      <c r="I54" s="121">
        <f>'7月'!$K16</f>
        <v>0</v>
      </c>
      <c r="J54" s="121">
        <f>'8月'!$K16</f>
        <v>0</v>
      </c>
      <c r="K54" s="121">
        <f>'9月'!$K16</f>
        <v>0</v>
      </c>
      <c r="L54" s="121">
        <f>'10月'!$K16</f>
        <v>0</v>
      </c>
      <c r="M54" s="121">
        <f>'11月'!$K16</f>
        <v>0</v>
      </c>
      <c r="N54" s="121">
        <f>'12月'!$K16</f>
        <v>0</v>
      </c>
      <c r="O54" s="121">
        <f t="shared" si="0"/>
        <v>0</v>
      </c>
    </row>
    <row r="55" spans="1:15" ht="24" customHeight="1">
      <c r="A55" s="197"/>
      <c r="B55" s="58" t="s">
        <v>46</v>
      </c>
      <c r="C55" s="121">
        <f>'1月'!$K17</f>
        <v>0</v>
      </c>
      <c r="D55" s="121">
        <f>'2月'!$K17</f>
        <v>0</v>
      </c>
      <c r="E55" s="121">
        <f>'3月'!$K17</f>
        <v>0</v>
      </c>
      <c r="F55" s="121">
        <f>'4月'!$K17</f>
        <v>0</v>
      </c>
      <c r="G55" s="121">
        <f>'5月'!$K17</f>
        <v>0</v>
      </c>
      <c r="H55" s="121">
        <f>'6月'!$K17</f>
        <v>0</v>
      </c>
      <c r="I55" s="121">
        <f>'7月'!$K17</f>
        <v>0</v>
      </c>
      <c r="J55" s="121">
        <f>'8月'!$K17</f>
        <v>0</v>
      </c>
      <c r="K55" s="121">
        <f>'9月'!$K17</f>
        <v>0</v>
      </c>
      <c r="L55" s="121">
        <f>'10月'!$K17</f>
        <v>0</v>
      </c>
      <c r="M55" s="121">
        <f>'11月'!$K17</f>
        <v>0</v>
      </c>
      <c r="N55" s="121">
        <f>'12月'!$K17</f>
        <v>0</v>
      </c>
      <c r="O55" s="121">
        <f t="shared" si="0"/>
        <v>0</v>
      </c>
    </row>
    <row r="56" spans="1:15" ht="24" customHeight="1">
      <c r="A56" s="197"/>
      <c r="B56" s="58" t="s">
        <v>48</v>
      </c>
      <c r="C56" s="121">
        <f>'1月'!$K18</f>
        <v>0</v>
      </c>
      <c r="D56" s="121">
        <f>'2月'!$K18</f>
        <v>0</v>
      </c>
      <c r="E56" s="121">
        <f>'3月'!$K18</f>
        <v>0</v>
      </c>
      <c r="F56" s="121">
        <f>'4月'!$K18</f>
        <v>0</v>
      </c>
      <c r="G56" s="121">
        <f>'5月'!$K18</f>
        <v>0</v>
      </c>
      <c r="H56" s="121">
        <f>'6月'!$K18</f>
        <v>0</v>
      </c>
      <c r="I56" s="121">
        <f>'7月'!$K18</f>
        <v>0</v>
      </c>
      <c r="J56" s="121">
        <f>'8月'!$K18</f>
        <v>0</v>
      </c>
      <c r="K56" s="121">
        <f>'9月'!$K18</f>
        <v>0</v>
      </c>
      <c r="L56" s="121">
        <f>'10月'!$K18</f>
        <v>0</v>
      </c>
      <c r="M56" s="121">
        <f>'11月'!$K18</f>
        <v>0</v>
      </c>
      <c r="N56" s="121">
        <f>'12月'!$K18</f>
        <v>0</v>
      </c>
      <c r="O56" s="121">
        <f t="shared" si="0"/>
        <v>0</v>
      </c>
    </row>
    <row r="57" spans="1:15" ht="24" customHeight="1">
      <c r="A57" s="197"/>
      <c r="B57" s="58" t="s">
        <v>94</v>
      </c>
      <c r="C57" s="121">
        <f>'1月'!$K19</f>
        <v>0</v>
      </c>
      <c r="D57" s="121">
        <f>'2月'!$K19</f>
        <v>0</v>
      </c>
      <c r="E57" s="121">
        <f>'3月'!$K19</f>
        <v>0</v>
      </c>
      <c r="F57" s="121">
        <f>'4月'!$K19</f>
        <v>0</v>
      </c>
      <c r="G57" s="121">
        <f>'5月'!$K19</f>
        <v>0</v>
      </c>
      <c r="H57" s="121">
        <f>'6月'!$K19</f>
        <v>0</v>
      </c>
      <c r="I57" s="121">
        <f>'7月'!$K19</f>
        <v>0</v>
      </c>
      <c r="J57" s="121">
        <f>'8月'!$K19</f>
        <v>0</v>
      </c>
      <c r="K57" s="121">
        <f>'9月'!$K19</f>
        <v>0</v>
      </c>
      <c r="L57" s="121">
        <f>'10月'!$K19</f>
        <v>0</v>
      </c>
      <c r="M57" s="121">
        <f>'11月'!$K19</f>
        <v>0</v>
      </c>
      <c r="N57" s="121">
        <f>'12月'!$K19</f>
        <v>0</v>
      </c>
      <c r="O57" s="121">
        <f t="shared" si="0"/>
        <v>0</v>
      </c>
    </row>
    <row r="58" spans="1:15" ht="24" customHeight="1">
      <c r="A58" s="197"/>
      <c r="B58" s="58" t="s">
        <v>47</v>
      </c>
      <c r="C58" s="121">
        <f>'1月'!$K20</f>
        <v>0</v>
      </c>
      <c r="D58" s="121">
        <f>'2月'!$K20</f>
        <v>0</v>
      </c>
      <c r="E58" s="121">
        <f>'3月'!$K20</f>
        <v>0</v>
      </c>
      <c r="F58" s="121">
        <f>'4月'!$K20</f>
        <v>0</v>
      </c>
      <c r="G58" s="121">
        <f>'5月'!$K20</f>
        <v>0</v>
      </c>
      <c r="H58" s="121">
        <f>'6月'!$K20</f>
        <v>0</v>
      </c>
      <c r="I58" s="121">
        <f>'7月'!$K20</f>
        <v>0</v>
      </c>
      <c r="J58" s="121">
        <f>'8月'!$K20</f>
        <v>0</v>
      </c>
      <c r="K58" s="121">
        <f>'9月'!$K20</f>
        <v>0</v>
      </c>
      <c r="L58" s="121">
        <f>'10月'!$K20</f>
        <v>0</v>
      </c>
      <c r="M58" s="121">
        <f>'11月'!$K20</f>
        <v>0</v>
      </c>
      <c r="N58" s="121">
        <f>'12月'!$K20</f>
        <v>0</v>
      </c>
      <c r="O58" s="121">
        <f t="shared" si="0"/>
        <v>0</v>
      </c>
    </row>
    <row r="59" spans="1:15" ht="24" customHeight="1">
      <c r="A59" s="198"/>
      <c r="B59" s="58" t="s">
        <v>11</v>
      </c>
      <c r="C59" s="121">
        <f>'1月'!$K21</f>
        <v>0</v>
      </c>
      <c r="D59" s="121">
        <f>'2月'!$K21</f>
        <v>0</v>
      </c>
      <c r="E59" s="121">
        <f>'3月'!$K21</f>
        <v>0</v>
      </c>
      <c r="F59" s="121">
        <f>'4月'!$K21</f>
        <v>0</v>
      </c>
      <c r="G59" s="121">
        <f>'5月'!$K21</f>
        <v>0</v>
      </c>
      <c r="H59" s="121">
        <f>'6月'!$K21</f>
        <v>0</v>
      </c>
      <c r="I59" s="121">
        <f>'7月'!$K21</f>
        <v>0</v>
      </c>
      <c r="J59" s="121">
        <f>'8月'!$K21</f>
        <v>0</v>
      </c>
      <c r="K59" s="121">
        <f>'9月'!$K21</f>
        <v>0</v>
      </c>
      <c r="L59" s="121">
        <f>'10月'!$K21</f>
        <v>0</v>
      </c>
      <c r="M59" s="121">
        <f>'11月'!$K21</f>
        <v>0</v>
      </c>
      <c r="N59" s="121">
        <f>'12月'!$K21</f>
        <v>0</v>
      </c>
      <c r="O59" s="121">
        <f t="shared" si="0"/>
        <v>0</v>
      </c>
    </row>
    <row r="60" spans="1:15" ht="24" customHeight="1">
      <c r="A60" s="186" t="s">
        <v>129</v>
      </c>
      <c r="B60" s="58" t="s">
        <v>23</v>
      </c>
      <c r="C60" s="121">
        <f>'1月'!$B14</f>
        <v>0</v>
      </c>
      <c r="D60" s="121">
        <f>'2月'!$B14</f>
        <v>0</v>
      </c>
      <c r="E60" s="121">
        <f>'3月'!$B14</f>
        <v>0</v>
      </c>
      <c r="F60" s="121">
        <f>'4月'!$B14</f>
        <v>0</v>
      </c>
      <c r="G60" s="121">
        <f>'5月'!$B14</f>
        <v>0</v>
      </c>
      <c r="H60" s="121">
        <f>'6月'!$B14</f>
        <v>0</v>
      </c>
      <c r="I60" s="121">
        <f>'7月'!$B14</f>
        <v>0</v>
      </c>
      <c r="J60" s="121">
        <f>'8月'!$B14</f>
        <v>0</v>
      </c>
      <c r="K60" s="121">
        <f>'9月'!$B14</f>
        <v>0</v>
      </c>
      <c r="L60" s="121">
        <f>'10月'!$B14</f>
        <v>0</v>
      </c>
      <c r="M60" s="121">
        <f>'11月'!$B14</f>
        <v>0</v>
      </c>
      <c r="N60" s="121">
        <f>'12月'!$B14</f>
        <v>0</v>
      </c>
      <c r="O60" s="121">
        <f t="shared" si="0"/>
        <v>0</v>
      </c>
    </row>
    <row r="61" spans="1:15" ht="24" customHeight="1">
      <c r="A61" s="186"/>
      <c r="B61" s="58" t="s">
        <v>24</v>
      </c>
      <c r="C61" s="121">
        <f>'1月'!$B15</f>
        <v>0</v>
      </c>
      <c r="D61" s="121">
        <f>'2月'!$B15</f>
        <v>0</v>
      </c>
      <c r="E61" s="121">
        <f>'3月'!$B15</f>
        <v>0</v>
      </c>
      <c r="F61" s="121">
        <f>'4月'!$B15</f>
        <v>0</v>
      </c>
      <c r="G61" s="121">
        <f>'5月'!$B15</f>
        <v>0</v>
      </c>
      <c r="H61" s="121">
        <f>'6月'!$B15</f>
        <v>0</v>
      </c>
      <c r="I61" s="121">
        <f>'7月'!$B15</f>
        <v>0</v>
      </c>
      <c r="J61" s="121">
        <f>'8月'!$B15</f>
        <v>0</v>
      </c>
      <c r="K61" s="121">
        <f>'9月'!$B15</f>
        <v>0</v>
      </c>
      <c r="L61" s="121">
        <f>'10月'!$B15</f>
        <v>0</v>
      </c>
      <c r="M61" s="121">
        <f>'11月'!$B15</f>
        <v>0</v>
      </c>
      <c r="N61" s="121">
        <f>'12月'!$B15</f>
        <v>0</v>
      </c>
      <c r="O61" s="121">
        <f t="shared" si="0"/>
        <v>0</v>
      </c>
    </row>
    <row r="62" spans="1:15" ht="24" customHeight="1">
      <c r="A62" s="186"/>
      <c r="B62" s="58" t="s">
        <v>25</v>
      </c>
      <c r="C62" s="121">
        <f>'1月'!$B16</f>
        <v>0</v>
      </c>
      <c r="D62" s="121">
        <f>'2月'!$B16</f>
        <v>0</v>
      </c>
      <c r="E62" s="121">
        <f>'3月'!$B16</f>
        <v>0</v>
      </c>
      <c r="F62" s="121">
        <f>'4月'!$B16</f>
        <v>0</v>
      </c>
      <c r="G62" s="121">
        <f>'5月'!$B16</f>
        <v>0</v>
      </c>
      <c r="H62" s="121">
        <f>'6月'!$B16</f>
        <v>0</v>
      </c>
      <c r="I62" s="121">
        <f>'7月'!$B16</f>
        <v>0</v>
      </c>
      <c r="J62" s="121">
        <f>'8月'!$B16</f>
        <v>0</v>
      </c>
      <c r="K62" s="121">
        <f>'9月'!$B16</f>
        <v>0</v>
      </c>
      <c r="L62" s="121">
        <f>'10月'!$B16</f>
        <v>0</v>
      </c>
      <c r="M62" s="121">
        <f>'11月'!$B16</f>
        <v>0</v>
      </c>
      <c r="N62" s="121">
        <f>'12月'!$B16</f>
        <v>0</v>
      </c>
      <c r="O62" s="121">
        <f t="shared" si="0"/>
        <v>0</v>
      </c>
    </row>
    <row r="63" spans="1:15" ht="24" customHeight="1">
      <c r="A63" s="186"/>
      <c r="B63" s="58" t="s">
        <v>26</v>
      </c>
      <c r="C63" s="121">
        <f>'1月'!$B17</f>
        <v>0</v>
      </c>
      <c r="D63" s="121">
        <f>'2月'!$B17</f>
        <v>0</v>
      </c>
      <c r="E63" s="121">
        <f>'3月'!$B17</f>
        <v>0</v>
      </c>
      <c r="F63" s="121">
        <f>'4月'!$B17</f>
        <v>0</v>
      </c>
      <c r="G63" s="121">
        <f>'5月'!$B17</f>
        <v>0</v>
      </c>
      <c r="H63" s="121">
        <f>'6月'!$B17</f>
        <v>0</v>
      </c>
      <c r="I63" s="121">
        <f>'7月'!$B17</f>
        <v>0</v>
      </c>
      <c r="J63" s="121">
        <f>'8月'!$B17</f>
        <v>0</v>
      </c>
      <c r="K63" s="121">
        <f>'9月'!$B17</f>
        <v>0</v>
      </c>
      <c r="L63" s="121">
        <f>'10月'!$B17</f>
        <v>0</v>
      </c>
      <c r="M63" s="121">
        <f>'11月'!$B17</f>
        <v>0</v>
      </c>
      <c r="N63" s="121">
        <f>'12月'!$B17</f>
        <v>0</v>
      </c>
      <c r="O63" s="121">
        <f t="shared" si="0"/>
        <v>0</v>
      </c>
    </row>
    <row r="64" spans="1:15" ht="24" customHeight="1">
      <c r="A64" s="186"/>
      <c r="B64" s="58" t="s">
        <v>27</v>
      </c>
      <c r="C64" s="121">
        <f>'1月'!$B18</f>
        <v>0</v>
      </c>
      <c r="D64" s="121">
        <f>'2月'!$B18</f>
        <v>0</v>
      </c>
      <c r="E64" s="121">
        <f>'3月'!$B18</f>
        <v>0</v>
      </c>
      <c r="F64" s="121">
        <f>'4月'!$B18</f>
        <v>0</v>
      </c>
      <c r="G64" s="121">
        <f>'5月'!$B18</f>
        <v>0</v>
      </c>
      <c r="H64" s="121">
        <f>'6月'!$B18</f>
        <v>0</v>
      </c>
      <c r="I64" s="121">
        <f>'7月'!$B18</f>
        <v>0</v>
      </c>
      <c r="J64" s="121">
        <f>'8月'!$B18</f>
        <v>0</v>
      </c>
      <c r="K64" s="121">
        <f>'9月'!$B18</f>
        <v>0</v>
      </c>
      <c r="L64" s="121">
        <f>'10月'!$B18</f>
        <v>0</v>
      </c>
      <c r="M64" s="121">
        <f>'11月'!$B18</f>
        <v>0</v>
      </c>
      <c r="N64" s="121">
        <f>'12月'!$B18</f>
        <v>0</v>
      </c>
      <c r="O64" s="121">
        <f t="shared" si="0"/>
        <v>0</v>
      </c>
    </row>
    <row r="65" spans="1:15" ht="24" customHeight="1">
      <c r="A65" s="186"/>
      <c r="B65" s="58" t="s">
        <v>28</v>
      </c>
      <c r="C65" s="121">
        <f>'1月'!$B19</f>
        <v>0</v>
      </c>
      <c r="D65" s="121">
        <f>'2月'!$B19</f>
        <v>0</v>
      </c>
      <c r="E65" s="121">
        <f>'3月'!$B19</f>
        <v>0</v>
      </c>
      <c r="F65" s="121">
        <f>'4月'!$B19</f>
        <v>0</v>
      </c>
      <c r="G65" s="121">
        <f>'5月'!$B19</f>
        <v>0</v>
      </c>
      <c r="H65" s="121">
        <f>'6月'!$B19</f>
        <v>0</v>
      </c>
      <c r="I65" s="121">
        <f>'7月'!$B19</f>
        <v>0</v>
      </c>
      <c r="J65" s="121">
        <f>'8月'!$B19</f>
        <v>0</v>
      </c>
      <c r="K65" s="121">
        <f>'9月'!$B19</f>
        <v>0</v>
      </c>
      <c r="L65" s="121">
        <f>'10月'!$B19</f>
        <v>0</v>
      </c>
      <c r="M65" s="121">
        <f>'11月'!$B19</f>
        <v>0</v>
      </c>
      <c r="N65" s="121">
        <f>'12月'!$B19</f>
        <v>0</v>
      </c>
      <c r="O65" s="121">
        <f t="shared" si="0"/>
        <v>0</v>
      </c>
    </row>
    <row r="66" spans="1:15" ht="24" customHeight="1">
      <c r="A66" s="186"/>
      <c r="B66" s="58" t="s">
        <v>29</v>
      </c>
      <c r="C66" s="121">
        <f>'1月'!$B20</f>
        <v>0</v>
      </c>
      <c r="D66" s="121">
        <f>'2月'!$B20</f>
        <v>0</v>
      </c>
      <c r="E66" s="121">
        <f>'3月'!$B20</f>
        <v>0</v>
      </c>
      <c r="F66" s="121">
        <f>'4月'!$B20</f>
        <v>0</v>
      </c>
      <c r="G66" s="121">
        <f>'5月'!$B20</f>
        <v>0</v>
      </c>
      <c r="H66" s="121">
        <f>'6月'!$B20</f>
        <v>0</v>
      </c>
      <c r="I66" s="121">
        <f>'7月'!$B20</f>
        <v>0</v>
      </c>
      <c r="J66" s="121">
        <f>'8月'!$B20</f>
        <v>0</v>
      </c>
      <c r="K66" s="121">
        <f>'9月'!$B20</f>
        <v>0</v>
      </c>
      <c r="L66" s="121">
        <f>'10月'!$B20</f>
        <v>0</v>
      </c>
      <c r="M66" s="121">
        <f>'11月'!$B20</f>
        <v>0</v>
      </c>
      <c r="N66" s="121">
        <f>'12月'!$B20</f>
        <v>0</v>
      </c>
      <c r="O66" s="121">
        <f t="shared" si="0"/>
        <v>0</v>
      </c>
    </row>
    <row r="67" spans="1:15" ht="24" customHeight="1">
      <c r="A67" s="186"/>
      <c r="B67" s="58" t="s">
        <v>6</v>
      </c>
      <c r="C67" s="121">
        <f>'1月'!$B21</f>
        <v>0</v>
      </c>
      <c r="D67" s="121">
        <f>'2月'!$B21</f>
        <v>0</v>
      </c>
      <c r="E67" s="121">
        <f>'3月'!$B21</f>
        <v>0</v>
      </c>
      <c r="F67" s="121">
        <f>'4月'!$B21</f>
        <v>0</v>
      </c>
      <c r="G67" s="121">
        <f>'5月'!$B21</f>
        <v>0</v>
      </c>
      <c r="H67" s="121">
        <f>'6月'!$B21</f>
        <v>0</v>
      </c>
      <c r="I67" s="121">
        <f>'7月'!$B21</f>
        <v>0</v>
      </c>
      <c r="J67" s="121">
        <f>'8月'!$B21</f>
        <v>0</v>
      </c>
      <c r="K67" s="121">
        <f>'9月'!$B21</f>
        <v>0</v>
      </c>
      <c r="L67" s="121">
        <f>'10月'!$B21</f>
        <v>0</v>
      </c>
      <c r="M67" s="121">
        <f>'11月'!$B21</f>
        <v>0</v>
      </c>
      <c r="N67" s="121">
        <f>'12月'!$B21</f>
        <v>0</v>
      </c>
      <c r="O67" s="121">
        <f t="shared" si="0"/>
        <v>0</v>
      </c>
    </row>
  </sheetData>
  <sheetProtection sheet="1" objects="1" scenarios="1"/>
  <mergeCells count="5">
    <mergeCell ref="A60:A67"/>
    <mergeCell ref="A3:A8"/>
    <mergeCell ref="A26:A42"/>
    <mergeCell ref="A9:A25"/>
    <mergeCell ref="A43:A59"/>
  </mergeCells>
  <phoneticPr fontId="2"/>
  <conditionalFormatting sqref="B9:O25">
    <cfRule type="expression" dxfId="7" priority="5">
      <formula>MOD(ROW(),2)=1</formula>
    </cfRule>
  </conditionalFormatting>
  <conditionalFormatting sqref="B26:O42">
    <cfRule type="expression" dxfId="6" priority="4">
      <formula>MOD(ROW(),2)=1</formula>
    </cfRule>
  </conditionalFormatting>
  <conditionalFormatting sqref="B43:O59">
    <cfRule type="expression" dxfId="5" priority="3">
      <formula>MOD(ROW(),2)=1</formula>
    </cfRule>
  </conditionalFormatting>
  <conditionalFormatting sqref="B60:O67">
    <cfRule type="expression" dxfId="4" priority="2">
      <formula>MOD(ROW(),2)=1</formula>
    </cfRule>
  </conditionalFormatting>
  <conditionalFormatting sqref="O5:O67 C6:N67 B3:O4 B5:N5 B6:B8">
    <cfRule type="expression" dxfId="3" priority="6">
      <formula>MOD(ROW(),2)=1</formula>
    </cfRule>
  </conditionalFormatting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E94EB-F0C3-472F-AB02-A25A4755A9A6}">
  <sheetPr>
    <tabColor theme="4" tint="0.59999389629810485"/>
    <pageSetUpPr fitToPage="1"/>
  </sheetPr>
  <dimension ref="A1:AA147"/>
  <sheetViews>
    <sheetView topLeftCell="A4" workbookViewId="0">
      <selection activeCell="B14" sqref="B14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45292</v>
      </c>
      <c r="B1" s="203"/>
      <c r="C1" s="203"/>
      <c r="D1" s="203"/>
      <c r="Q1" s="48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59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61">
        <v>45292</v>
      </c>
      <c r="R3" s="48" t="s">
        <v>150</v>
      </c>
      <c r="S3" s="48" t="s">
        <v>134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61">
        <v>45353</v>
      </c>
      <c r="R4" s="48" t="s">
        <v>129</v>
      </c>
      <c r="S4" s="48" t="s">
        <v>107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61">
        <v>45354</v>
      </c>
      <c r="R5" s="48" t="s">
        <v>129</v>
      </c>
      <c r="S5" s="48" t="s">
        <v>109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61">
        <v>45355</v>
      </c>
      <c r="R6" s="48" t="s">
        <v>129</v>
      </c>
      <c r="S6" s="48" t="s">
        <v>112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61">
        <v>45356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61">
        <v>45357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61">
        <v>45358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61">
        <v>45359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61">
        <v>45360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61">
        <v>45361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61">
        <v>45362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61">
        <v>45363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61">
        <v>45364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61">
        <v>45365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61">
        <v>45366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61">
        <v>45367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61">
        <v>45368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61">
        <v>45369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61">
        <v>45370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61">
        <v>45371</v>
      </c>
      <c r="R22" s="48" t="s">
        <v>129</v>
      </c>
      <c r="S22" s="48" t="s">
        <v>127</v>
      </c>
    </row>
    <row r="23" spans="1:27" ht="18" customHeight="1" thickTop="1">
      <c r="Q23" s="61">
        <v>45372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61">
        <v>45373</v>
      </c>
      <c r="R24" s="48" t="s">
        <v>129</v>
      </c>
      <c r="S24" s="48" t="s">
        <v>128</v>
      </c>
    </row>
    <row r="25" spans="1:27" ht="18" customHeight="1">
      <c r="Q25" s="61">
        <v>45374</v>
      </c>
      <c r="R25" s="48" t="s">
        <v>129</v>
      </c>
      <c r="S25" s="48" t="s">
        <v>130</v>
      </c>
    </row>
    <row r="26" spans="1:27" ht="18" customHeight="1">
      <c r="Q26" s="61">
        <v>45375</v>
      </c>
    </row>
    <row r="27" spans="1:27" ht="18" customHeight="1">
      <c r="Q27" s="61">
        <v>45376</v>
      </c>
    </row>
    <row r="28" spans="1:27" ht="18" customHeight="1">
      <c r="Q28" s="61">
        <v>45377</v>
      </c>
    </row>
    <row r="29" spans="1:27" ht="18" customHeight="1">
      <c r="Q29" s="61">
        <v>45378</v>
      </c>
    </row>
    <row r="30" spans="1:27" ht="18" customHeight="1">
      <c r="Q30" s="61">
        <v>45379</v>
      </c>
    </row>
    <row r="31" spans="1:27" ht="18" customHeight="1">
      <c r="Q31" s="61">
        <v>45380</v>
      </c>
    </row>
    <row r="32" spans="1:27" ht="18" customHeight="1">
      <c r="Q32" s="61">
        <v>45381</v>
      </c>
    </row>
    <row r="33" spans="17:17" ht="18" customHeight="1">
      <c r="Q33" s="61">
        <v>45382</v>
      </c>
    </row>
    <row r="34" spans="17:17" ht="18" customHeight="1">
      <c r="Q34" s="61"/>
    </row>
    <row r="35" spans="17:17" ht="18" customHeight="1">
      <c r="Q35" s="61"/>
    </row>
    <row r="36" spans="17:17" ht="18" customHeight="1">
      <c r="Q36" s="61"/>
    </row>
    <row r="37" spans="17:17" ht="18" customHeight="1">
      <c r="Q37" s="61"/>
    </row>
    <row r="38" spans="17:17" ht="18" customHeight="1">
      <c r="Q38" s="61"/>
    </row>
    <row r="39" spans="17:17" ht="18" customHeight="1">
      <c r="Q39" s="61"/>
    </row>
    <row r="40" spans="17:17" ht="18" customHeight="1">
      <c r="Q40" s="61"/>
    </row>
    <row r="41" spans="17:17" ht="18" customHeight="1">
      <c r="Q41" s="61"/>
    </row>
    <row r="42" spans="17:17" ht="18" customHeight="1">
      <c r="Q42" s="61"/>
    </row>
    <row r="43" spans="17:17" ht="18" customHeight="1">
      <c r="Q43" s="61"/>
    </row>
    <row r="44" spans="17:17" ht="18" customHeight="1">
      <c r="Q44" s="61"/>
    </row>
    <row r="45" spans="17:17" ht="18" customHeight="1">
      <c r="Q45" s="61"/>
    </row>
    <row r="46" spans="17:17" ht="18" customHeight="1">
      <c r="Q46" s="61"/>
    </row>
    <row r="47" spans="17:17" ht="18" customHeight="1">
      <c r="Q47" s="61"/>
    </row>
    <row r="48" spans="17:17" ht="18" customHeight="1">
      <c r="Q48" s="61"/>
    </row>
    <row r="49" spans="17:19" ht="18" customHeight="1">
      <c r="Q49" s="61"/>
    </row>
    <row r="50" spans="17:19" ht="18" customHeight="1">
      <c r="Q50" s="61"/>
    </row>
    <row r="51" spans="17:19" ht="18" customHeight="1">
      <c r="Q51" s="61"/>
    </row>
    <row r="52" spans="17:19" ht="18" customHeight="1">
      <c r="Q52" s="61"/>
    </row>
    <row r="53" spans="17:19" ht="18" customHeight="1">
      <c r="Q53" s="61"/>
    </row>
    <row r="54" spans="17:19" ht="18" customHeight="1">
      <c r="Q54" s="61"/>
      <c r="R54" s="48" t="s">
        <v>150</v>
      </c>
      <c r="S54" s="48" t="s">
        <v>134</v>
      </c>
    </row>
    <row r="55" spans="17:19" ht="18" customHeight="1">
      <c r="Q55" s="61"/>
      <c r="R55" s="48" t="s">
        <v>150</v>
      </c>
      <c r="S55" s="48" t="s">
        <v>136</v>
      </c>
    </row>
    <row r="56" spans="17:19" ht="18" customHeight="1">
      <c r="Q56" s="61"/>
      <c r="R56" s="48" t="s">
        <v>150</v>
      </c>
      <c r="S56" s="48" t="s">
        <v>138</v>
      </c>
    </row>
    <row r="57" spans="17:19" ht="18" customHeight="1">
      <c r="Q57" s="61"/>
      <c r="R57" s="48" t="s">
        <v>150</v>
      </c>
      <c r="S57" s="48" t="s">
        <v>140</v>
      </c>
    </row>
    <row r="58" spans="17:19" ht="18" customHeight="1">
      <c r="Q58" s="61"/>
      <c r="R58" s="48" t="s">
        <v>150</v>
      </c>
      <c r="S58" s="48" t="s">
        <v>141</v>
      </c>
    </row>
    <row r="59" spans="17:19" ht="18" customHeight="1">
      <c r="Q59" s="61"/>
    </row>
    <row r="60" spans="17:19" ht="18" customHeight="1">
      <c r="Q60" s="61"/>
      <c r="R60" s="48" t="s">
        <v>129</v>
      </c>
      <c r="S60" s="48" t="s">
        <v>133</v>
      </c>
    </row>
    <row r="61" spans="17:19" ht="18" customHeight="1">
      <c r="Q61" s="61"/>
      <c r="R61" s="48" t="s">
        <v>129</v>
      </c>
      <c r="S61" s="48" t="s">
        <v>143</v>
      </c>
    </row>
    <row r="62" spans="17:19" ht="18" customHeight="1">
      <c r="Q62" s="61"/>
      <c r="R62" s="48" t="s">
        <v>129</v>
      </c>
      <c r="S62" s="48" t="s">
        <v>145</v>
      </c>
    </row>
    <row r="63" spans="17:19" ht="18" customHeight="1">
      <c r="Q63" s="61"/>
      <c r="R63" s="48" t="s">
        <v>129</v>
      </c>
      <c r="S63" s="48" t="s">
        <v>144</v>
      </c>
    </row>
    <row r="64" spans="17:19" ht="18" customHeight="1">
      <c r="Q64" s="61"/>
      <c r="R64" s="48" t="s">
        <v>129</v>
      </c>
      <c r="S64" s="48" t="s">
        <v>146</v>
      </c>
    </row>
    <row r="65" spans="17:19" ht="18" customHeight="1">
      <c r="Q65" s="61"/>
      <c r="R65" s="48" t="s">
        <v>129</v>
      </c>
      <c r="S65" s="48" t="s">
        <v>147</v>
      </c>
    </row>
    <row r="66" spans="17:19" ht="18" customHeight="1">
      <c r="Q66" s="61"/>
      <c r="R66" s="48" t="s">
        <v>129</v>
      </c>
      <c r="S66" s="48" t="s">
        <v>148</v>
      </c>
    </row>
    <row r="67" spans="17:19" ht="18" customHeight="1">
      <c r="Q67" s="61"/>
      <c r="R67" s="48" t="s">
        <v>129</v>
      </c>
      <c r="S67" s="48" t="s">
        <v>149</v>
      </c>
    </row>
    <row r="68" spans="17:19" ht="18" customHeight="1">
      <c r="Q68" s="61"/>
    </row>
    <row r="69" spans="17:19" ht="18" customHeight="1">
      <c r="Q69" s="61"/>
    </row>
    <row r="70" spans="17:19" ht="18" customHeight="1">
      <c r="Q70" s="61"/>
    </row>
    <row r="71" spans="17:19" ht="18" customHeight="1">
      <c r="Q71" s="61"/>
    </row>
    <row r="72" spans="17:19" ht="18" customHeight="1">
      <c r="Q72" s="61"/>
    </row>
    <row r="73" spans="17:19" ht="18" customHeight="1">
      <c r="Q73" s="61"/>
    </row>
    <row r="74" spans="17:19" ht="18" customHeight="1">
      <c r="Q74" s="61"/>
    </row>
    <row r="75" spans="17:19" ht="18" customHeight="1">
      <c r="Q75" s="61"/>
    </row>
    <row r="76" spans="17:19" ht="18" customHeight="1">
      <c r="Q76" s="61"/>
    </row>
    <row r="77" spans="17:19" ht="18" customHeight="1">
      <c r="Q77" s="61"/>
    </row>
    <row r="78" spans="17:19" ht="18" customHeight="1">
      <c r="Q78" s="61"/>
    </row>
    <row r="79" spans="17:19" ht="18" customHeight="1">
      <c r="Q79" s="61"/>
    </row>
    <row r="80" spans="17:19" ht="18" customHeight="1">
      <c r="Q80" s="61"/>
    </row>
    <row r="81" spans="17:17" ht="18" customHeight="1">
      <c r="Q81" s="61"/>
    </row>
    <row r="82" spans="17:17" ht="18" customHeight="1">
      <c r="Q82" s="61"/>
    </row>
    <row r="83" spans="17:17" ht="18" customHeight="1">
      <c r="Q83" s="61"/>
    </row>
    <row r="84" spans="17:17" ht="18" customHeight="1">
      <c r="Q84" s="61"/>
    </row>
    <row r="85" spans="17:17" ht="18" customHeight="1">
      <c r="Q85" s="61"/>
    </row>
    <row r="86" spans="17:17" ht="18" customHeight="1">
      <c r="Q86" s="61"/>
    </row>
    <row r="87" spans="17:17" ht="18" customHeight="1">
      <c r="Q87" s="61"/>
    </row>
    <row r="88" spans="17:17" ht="18" customHeight="1">
      <c r="Q88" s="61"/>
    </row>
    <row r="89" spans="17:17" ht="18" customHeight="1">
      <c r="Q89" s="61"/>
    </row>
    <row r="90" spans="17:17" ht="18" customHeight="1">
      <c r="Q90" s="61"/>
    </row>
    <row r="91" spans="17:17" ht="18" customHeight="1">
      <c r="Q91" s="61"/>
    </row>
    <row r="92" spans="17:17" ht="18" customHeight="1">
      <c r="Q92" s="61"/>
    </row>
    <row r="93" spans="17:17" ht="18" customHeight="1">
      <c r="Q93" s="61"/>
    </row>
    <row r="94" spans="17:17" ht="18" customHeight="1">
      <c r="Q94" s="61"/>
    </row>
    <row r="95" spans="17:17" ht="18" customHeight="1">
      <c r="Q95" s="61"/>
    </row>
    <row r="96" spans="17:17" ht="18" customHeight="1">
      <c r="Q96" s="61"/>
    </row>
    <row r="97" spans="17:17" ht="18" customHeight="1">
      <c r="Q97" s="61"/>
    </row>
    <row r="98" spans="17:17" ht="18" customHeight="1">
      <c r="Q98" s="61"/>
    </row>
    <row r="99" spans="17:17" ht="18" customHeight="1">
      <c r="Q99" s="61"/>
    </row>
    <row r="100" spans="17:17" ht="18" customHeight="1">
      <c r="Q100" s="61"/>
    </row>
    <row r="101" spans="17:17" ht="18" customHeight="1">
      <c r="Q101" s="61"/>
    </row>
    <row r="102" spans="17:17" ht="18" customHeight="1">
      <c r="Q102" s="61"/>
    </row>
    <row r="103" spans="17:17" ht="18" customHeight="1">
      <c r="Q103" s="61"/>
    </row>
    <row r="104" spans="17:17" ht="18" customHeight="1">
      <c r="Q104" s="61"/>
    </row>
    <row r="105" spans="17:17" ht="18" customHeight="1">
      <c r="Q105" s="61"/>
    </row>
    <row r="106" spans="17:17" ht="18" customHeight="1">
      <c r="Q106" s="61"/>
    </row>
    <row r="107" spans="17:17" ht="18" customHeight="1">
      <c r="Q107" s="61"/>
    </row>
    <row r="108" spans="17:17" ht="18" customHeight="1">
      <c r="Q108" s="61"/>
    </row>
    <row r="109" spans="17:17" ht="18" customHeight="1">
      <c r="Q109" s="61"/>
    </row>
    <row r="110" spans="17:17" ht="18" customHeight="1">
      <c r="Q110" s="61"/>
    </row>
    <row r="111" spans="17:17" ht="18" customHeight="1">
      <c r="Q111" s="61"/>
    </row>
    <row r="112" spans="17:17" ht="18" customHeight="1">
      <c r="Q112" s="61"/>
    </row>
    <row r="113" spans="17:17" ht="18" customHeight="1">
      <c r="Q113" s="61"/>
    </row>
    <row r="114" spans="17:17" ht="18" customHeight="1">
      <c r="Q114" s="61"/>
    </row>
    <row r="115" spans="17:17" ht="18" customHeight="1">
      <c r="Q115" s="61"/>
    </row>
    <row r="116" spans="17:17" ht="18" customHeight="1">
      <c r="Q116" s="61"/>
    </row>
    <row r="117" spans="17:17" ht="18" customHeight="1">
      <c r="Q117" s="61"/>
    </row>
    <row r="118" spans="17:17" ht="18" customHeight="1">
      <c r="Q118" s="61"/>
    </row>
    <row r="119" spans="17:17" ht="18" customHeight="1">
      <c r="Q119" s="61"/>
    </row>
    <row r="120" spans="17:17" ht="18" customHeight="1">
      <c r="Q120" s="61"/>
    </row>
    <row r="121" spans="17:17" ht="18" customHeight="1">
      <c r="Q121" s="61"/>
    </row>
    <row r="122" spans="17:17" ht="18" customHeight="1">
      <c r="Q122" s="61"/>
    </row>
    <row r="123" spans="17:17" ht="18" customHeight="1">
      <c r="Q123" s="61"/>
    </row>
    <row r="124" spans="17:17" ht="18" customHeight="1">
      <c r="Q124" s="61"/>
    </row>
    <row r="125" spans="17:17" ht="18" customHeight="1">
      <c r="Q125" s="61"/>
    </row>
    <row r="126" spans="17:17" ht="18" customHeight="1">
      <c r="Q126" s="61"/>
    </row>
    <row r="127" spans="17:17" ht="18" customHeight="1">
      <c r="Q127" s="61"/>
    </row>
    <row r="128" spans="17:17" ht="18" customHeight="1">
      <c r="Q128" s="61"/>
    </row>
    <row r="129" spans="17:17" ht="18" customHeight="1">
      <c r="Q129" s="61"/>
    </row>
    <row r="130" spans="17:17" ht="18" customHeight="1">
      <c r="Q130" s="61"/>
    </row>
    <row r="131" spans="17:17" ht="18" customHeight="1">
      <c r="Q131" s="61"/>
    </row>
    <row r="132" spans="17:17" ht="18" customHeight="1">
      <c r="Q132" s="61"/>
    </row>
    <row r="133" spans="17:17" ht="18" customHeight="1">
      <c r="Q133" s="61"/>
    </row>
    <row r="134" spans="17:17" ht="18" customHeight="1">
      <c r="Q134" s="61"/>
    </row>
    <row r="135" spans="17:17" ht="18" customHeight="1">
      <c r="Q135" s="61"/>
    </row>
    <row r="136" spans="17:17" ht="18" customHeight="1">
      <c r="Q136" s="61"/>
    </row>
    <row r="137" spans="17:17" ht="18" customHeight="1">
      <c r="Q137" s="61"/>
    </row>
    <row r="138" spans="17:17" ht="18" customHeight="1">
      <c r="Q138" s="61"/>
    </row>
    <row r="139" spans="17:17" ht="18" customHeight="1">
      <c r="Q139" s="61"/>
    </row>
    <row r="140" spans="17:17" ht="18" customHeight="1">
      <c r="Q140" s="61"/>
    </row>
    <row r="141" spans="17:17" ht="18" customHeight="1">
      <c r="Q141" s="61"/>
    </row>
    <row r="142" spans="17:17" ht="18" customHeight="1">
      <c r="Q142" s="61"/>
    </row>
    <row r="143" spans="17:17" ht="18" customHeight="1">
      <c r="Q143" s="61"/>
    </row>
    <row r="144" spans="17:17" ht="18" customHeight="1">
      <c r="Q144" s="61"/>
    </row>
    <row r="145" spans="17:17" ht="18" customHeight="1">
      <c r="Q145" s="61"/>
    </row>
    <row r="146" spans="17:17" ht="18" customHeight="1">
      <c r="Q146" s="61"/>
    </row>
    <row r="147" spans="17:17" ht="18" customHeight="1">
      <c r="Q147" s="61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148:R1048576 R2" xr:uid="{49FBCB71-CB6E-481F-B8F2-FFBB5FB139B5}">
      <formula1>"固定,変動,事業"</formula1>
    </dataValidation>
    <dataValidation type="list" allowBlank="1" showInputMessage="1" showErrorMessage="1" sqref="S148:S1048576" xr:uid="{9677A09C-FD1D-4B56-B7C3-FFAF6FAAE951}">
      <formula1>INDIRECT(R148)</formula1>
    </dataValidation>
    <dataValidation type="list" allowBlank="1" showInputMessage="1" showErrorMessage="1" sqref="S3:S147" xr:uid="{200DB2BD-8170-4EA8-B68C-722AB122AB58}">
      <formula1>INDIRECT("データテーブル["&amp;R3&amp;"]")</formula1>
    </dataValidation>
    <dataValidation type="list" allowBlank="1" showInputMessage="1" showErrorMessage="1" sqref="R3:R147" xr:uid="{96538C7D-6582-4DB1-AF79-37B5B81A9FAF}">
      <formula1>$W$2:$AA$2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73703-AB21-4978-8F53-FE196F4C9FC0}">
  <sheetPr>
    <tabColor theme="4" tint="0.59999389629810485"/>
    <pageSetUpPr fitToPage="1"/>
  </sheetPr>
  <dimension ref="A1:AA147"/>
  <sheetViews>
    <sheetView workbookViewId="0">
      <selection activeCell="O1" sqref="A1:O22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45323</v>
      </c>
      <c r="B1" s="203"/>
      <c r="C1" s="203"/>
      <c r="D1" s="203"/>
      <c r="Q1" s="48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59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61">
        <v>45323</v>
      </c>
      <c r="R3" s="48" t="s">
        <v>87</v>
      </c>
      <c r="S3" s="48" t="s">
        <v>152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61">
        <v>45324</v>
      </c>
      <c r="R4" s="48" t="s">
        <v>89</v>
      </c>
      <c r="S4" s="48" t="s">
        <v>121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61">
        <v>45325</v>
      </c>
      <c r="R5" s="48" t="s">
        <v>91</v>
      </c>
      <c r="S5" s="48" t="s">
        <v>153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61">
        <v>45326</v>
      </c>
      <c r="R6" s="48" t="s">
        <v>150</v>
      </c>
      <c r="S6" s="48" t="s">
        <v>136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61">
        <v>45327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61">
        <v>45328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61">
        <v>45329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61">
        <v>45330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61">
        <v>45331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61">
        <v>45332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61">
        <v>45333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61">
        <v>45334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61">
        <v>45335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61">
        <v>45336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61">
        <v>45337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61">
        <v>45338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61">
        <v>45339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61">
        <v>45340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61">
        <v>45341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61">
        <v>45342</v>
      </c>
      <c r="R22" s="48" t="s">
        <v>129</v>
      </c>
      <c r="S22" s="48" t="s">
        <v>127</v>
      </c>
    </row>
    <row r="23" spans="1:27" ht="18" customHeight="1" thickTop="1">
      <c r="Q23" s="61">
        <v>45343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61">
        <v>45344</v>
      </c>
      <c r="R24" s="48" t="s">
        <v>129</v>
      </c>
      <c r="S24" s="48" t="s">
        <v>128</v>
      </c>
    </row>
    <row r="25" spans="1:27" ht="18" customHeight="1">
      <c r="Q25" s="61">
        <v>45345</v>
      </c>
      <c r="R25" s="48" t="s">
        <v>129</v>
      </c>
      <c r="S25" s="48" t="s">
        <v>130</v>
      </c>
    </row>
    <row r="26" spans="1:27" ht="18" customHeight="1">
      <c r="Q26" s="61">
        <v>45346</v>
      </c>
    </row>
    <row r="27" spans="1:27" ht="18" customHeight="1">
      <c r="Q27" s="61">
        <v>45347</v>
      </c>
    </row>
    <row r="28" spans="1:27" ht="18" customHeight="1">
      <c r="Q28" s="61">
        <v>45348</v>
      </c>
    </row>
    <row r="29" spans="1:27" ht="18" customHeight="1">
      <c r="Q29" s="61">
        <v>45349</v>
      </c>
    </row>
    <row r="30" spans="1:27" ht="18" customHeight="1">
      <c r="Q30" s="61">
        <v>45350</v>
      </c>
    </row>
    <row r="31" spans="1:27" ht="18" customHeight="1">
      <c r="Q31" s="61">
        <v>45351</v>
      </c>
    </row>
    <row r="32" spans="1:27" ht="18" customHeight="1">
      <c r="Q32" s="61"/>
    </row>
    <row r="33" spans="17:17" ht="18" customHeight="1">
      <c r="Q33" s="61"/>
    </row>
    <row r="34" spans="17:17" ht="18" customHeight="1">
      <c r="Q34" s="61"/>
    </row>
    <row r="35" spans="17:17" ht="18" customHeight="1">
      <c r="Q35" s="61"/>
    </row>
    <row r="36" spans="17:17" ht="18" customHeight="1">
      <c r="Q36" s="61"/>
    </row>
    <row r="37" spans="17:17" ht="18" customHeight="1">
      <c r="Q37" s="61"/>
    </row>
    <row r="38" spans="17:17" ht="18" customHeight="1">
      <c r="Q38" s="61"/>
    </row>
    <row r="39" spans="17:17" ht="18" customHeight="1">
      <c r="Q39" s="61"/>
    </row>
    <row r="40" spans="17:17" ht="18" customHeight="1">
      <c r="Q40" s="61"/>
    </row>
    <row r="41" spans="17:17" ht="18" customHeight="1">
      <c r="Q41" s="61"/>
    </row>
    <row r="42" spans="17:17" ht="18" customHeight="1">
      <c r="Q42" s="61"/>
    </row>
    <row r="43" spans="17:17" ht="18" customHeight="1">
      <c r="Q43" s="61"/>
    </row>
    <row r="44" spans="17:17" ht="18" customHeight="1">
      <c r="Q44" s="61"/>
    </row>
    <row r="45" spans="17:17" ht="18" customHeight="1">
      <c r="Q45" s="61"/>
    </row>
    <row r="46" spans="17:17" ht="18" customHeight="1">
      <c r="Q46" s="61"/>
    </row>
    <row r="47" spans="17:17" ht="18" customHeight="1">
      <c r="Q47" s="61"/>
    </row>
    <row r="48" spans="17:17" ht="18" customHeight="1">
      <c r="Q48" s="61"/>
    </row>
    <row r="49" spans="17:19" ht="18" customHeight="1">
      <c r="Q49" s="61"/>
    </row>
    <row r="50" spans="17:19" ht="18" customHeight="1">
      <c r="Q50" s="61"/>
    </row>
    <row r="51" spans="17:19" ht="18" customHeight="1">
      <c r="Q51" s="61"/>
    </row>
    <row r="52" spans="17:19" ht="18" customHeight="1">
      <c r="Q52" s="61"/>
    </row>
    <row r="53" spans="17:19" ht="18" customHeight="1">
      <c r="Q53" s="61"/>
    </row>
    <row r="54" spans="17:19" ht="18" customHeight="1">
      <c r="Q54" s="61"/>
      <c r="R54" s="48" t="s">
        <v>150</v>
      </c>
      <c r="S54" s="48" t="s">
        <v>134</v>
      </c>
    </row>
    <row r="55" spans="17:19" ht="18" customHeight="1">
      <c r="Q55" s="61"/>
      <c r="R55" s="48" t="s">
        <v>150</v>
      </c>
      <c r="S55" s="48" t="s">
        <v>136</v>
      </c>
    </row>
    <row r="56" spans="17:19" ht="18" customHeight="1">
      <c r="Q56" s="61"/>
      <c r="R56" s="48" t="s">
        <v>150</v>
      </c>
      <c r="S56" s="48" t="s">
        <v>138</v>
      </c>
    </row>
    <row r="57" spans="17:19" ht="18" customHeight="1">
      <c r="Q57" s="61"/>
      <c r="R57" s="48" t="s">
        <v>150</v>
      </c>
      <c r="S57" s="48" t="s">
        <v>140</v>
      </c>
    </row>
    <row r="58" spans="17:19" ht="18" customHeight="1">
      <c r="Q58" s="61"/>
      <c r="R58" s="48" t="s">
        <v>150</v>
      </c>
      <c r="S58" s="48" t="s">
        <v>141</v>
      </c>
    </row>
    <row r="59" spans="17:19" ht="18" customHeight="1">
      <c r="Q59" s="61"/>
    </row>
    <row r="60" spans="17:19" ht="18" customHeight="1">
      <c r="Q60" s="61"/>
      <c r="R60" s="48" t="s">
        <v>129</v>
      </c>
      <c r="S60" s="48" t="s">
        <v>133</v>
      </c>
    </row>
    <row r="61" spans="17:19" ht="18" customHeight="1">
      <c r="Q61" s="61"/>
      <c r="R61" s="48" t="s">
        <v>129</v>
      </c>
      <c r="S61" s="48" t="s">
        <v>143</v>
      </c>
    </row>
    <row r="62" spans="17:19" ht="18" customHeight="1">
      <c r="Q62" s="61"/>
      <c r="R62" s="48" t="s">
        <v>129</v>
      </c>
      <c r="S62" s="48" t="s">
        <v>145</v>
      </c>
    </row>
    <row r="63" spans="17:19" ht="18" customHeight="1">
      <c r="Q63" s="61"/>
      <c r="R63" s="48" t="s">
        <v>129</v>
      </c>
      <c r="S63" s="48" t="s">
        <v>144</v>
      </c>
    </row>
    <row r="64" spans="17:19" ht="18" customHeight="1">
      <c r="Q64" s="61"/>
      <c r="R64" s="48" t="s">
        <v>129</v>
      </c>
      <c r="S64" s="48" t="s">
        <v>146</v>
      </c>
    </row>
    <row r="65" spans="17:19" ht="18" customHeight="1">
      <c r="Q65" s="61"/>
      <c r="R65" s="48" t="s">
        <v>129</v>
      </c>
      <c r="S65" s="48" t="s">
        <v>147</v>
      </c>
    </row>
    <row r="66" spans="17:19" ht="18" customHeight="1">
      <c r="Q66" s="61"/>
      <c r="R66" s="48" t="s">
        <v>129</v>
      </c>
      <c r="S66" s="48" t="s">
        <v>148</v>
      </c>
    </row>
    <row r="67" spans="17:19" ht="18" customHeight="1">
      <c r="Q67" s="61"/>
      <c r="R67" s="48" t="s">
        <v>129</v>
      </c>
      <c r="S67" s="48" t="s">
        <v>149</v>
      </c>
    </row>
    <row r="68" spans="17:19" ht="18" customHeight="1">
      <c r="Q68" s="61"/>
    </row>
    <row r="69" spans="17:19" ht="18" customHeight="1">
      <c r="Q69" s="61"/>
    </row>
    <row r="70" spans="17:19" ht="18" customHeight="1">
      <c r="Q70" s="61"/>
    </row>
    <row r="71" spans="17:19" ht="18" customHeight="1">
      <c r="Q71" s="61"/>
    </row>
    <row r="72" spans="17:19" ht="18" customHeight="1">
      <c r="Q72" s="61"/>
    </row>
    <row r="73" spans="17:19" ht="18" customHeight="1">
      <c r="Q73" s="61"/>
    </row>
    <row r="74" spans="17:19" ht="18" customHeight="1">
      <c r="Q74" s="61"/>
    </row>
    <row r="75" spans="17:19" ht="18" customHeight="1">
      <c r="Q75" s="61"/>
    </row>
    <row r="76" spans="17:19" ht="18" customHeight="1">
      <c r="Q76" s="61"/>
    </row>
    <row r="77" spans="17:19" ht="18" customHeight="1">
      <c r="Q77" s="61"/>
    </row>
    <row r="78" spans="17:19" ht="18" customHeight="1">
      <c r="Q78" s="61"/>
    </row>
    <row r="79" spans="17:19" ht="18" customHeight="1">
      <c r="Q79" s="61"/>
    </row>
    <row r="80" spans="17:19" ht="18" customHeight="1">
      <c r="Q80" s="61"/>
    </row>
    <row r="81" spans="17:17" ht="18" customHeight="1">
      <c r="Q81" s="61"/>
    </row>
    <row r="82" spans="17:17" ht="18" customHeight="1">
      <c r="Q82" s="61"/>
    </row>
    <row r="83" spans="17:17" ht="18" customHeight="1">
      <c r="Q83" s="61"/>
    </row>
    <row r="84" spans="17:17" ht="18" customHeight="1">
      <c r="Q84" s="61"/>
    </row>
    <row r="85" spans="17:17" ht="18" customHeight="1">
      <c r="Q85" s="61"/>
    </row>
    <row r="86" spans="17:17" ht="18" customHeight="1">
      <c r="Q86" s="61"/>
    </row>
    <row r="87" spans="17:17" ht="18" customHeight="1">
      <c r="Q87" s="61"/>
    </row>
    <row r="88" spans="17:17" ht="18" customHeight="1">
      <c r="Q88" s="61"/>
    </row>
    <row r="89" spans="17:17" ht="18" customHeight="1">
      <c r="Q89" s="61"/>
    </row>
    <row r="90" spans="17:17" ht="18" customHeight="1">
      <c r="Q90" s="61"/>
    </row>
    <row r="91" spans="17:17" ht="18" customHeight="1">
      <c r="Q91" s="61"/>
    </row>
    <row r="92" spans="17:17" ht="18" customHeight="1">
      <c r="Q92" s="61"/>
    </row>
    <row r="93" spans="17:17" ht="18" customHeight="1">
      <c r="Q93" s="61"/>
    </row>
    <row r="94" spans="17:17" ht="18" customHeight="1">
      <c r="Q94" s="61"/>
    </row>
    <row r="95" spans="17:17" ht="18" customHeight="1">
      <c r="Q95" s="61"/>
    </row>
    <row r="96" spans="17:17" ht="18" customHeight="1">
      <c r="Q96" s="61"/>
    </row>
    <row r="97" spans="17:17" ht="18" customHeight="1">
      <c r="Q97" s="61"/>
    </row>
    <row r="98" spans="17:17" ht="18" customHeight="1">
      <c r="Q98" s="61"/>
    </row>
    <row r="99" spans="17:17" ht="18" customHeight="1">
      <c r="Q99" s="61"/>
    </row>
    <row r="100" spans="17:17" ht="18" customHeight="1">
      <c r="Q100" s="61"/>
    </row>
    <row r="101" spans="17:17" ht="18" customHeight="1">
      <c r="Q101" s="61"/>
    </row>
    <row r="102" spans="17:17" ht="18" customHeight="1">
      <c r="Q102" s="61"/>
    </row>
    <row r="103" spans="17:17" ht="18" customHeight="1">
      <c r="Q103" s="61"/>
    </row>
    <row r="104" spans="17:17" ht="18" customHeight="1">
      <c r="Q104" s="61"/>
    </row>
    <row r="105" spans="17:17" ht="18" customHeight="1">
      <c r="Q105" s="61"/>
    </row>
    <row r="106" spans="17:17" ht="18" customHeight="1">
      <c r="Q106" s="61"/>
    </row>
    <row r="107" spans="17:17" ht="18" customHeight="1">
      <c r="Q107" s="61"/>
    </row>
    <row r="108" spans="17:17" ht="18" customHeight="1">
      <c r="Q108" s="61"/>
    </row>
    <row r="109" spans="17:17" ht="18" customHeight="1">
      <c r="Q109" s="61"/>
    </row>
    <row r="110" spans="17:17" ht="18" customHeight="1">
      <c r="Q110" s="61"/>
    </row>
    <row r="111" spans="17:17" ht="18" customHeight="1">
      <c r="Q111" s="61"/>
    </row>
    <row r="112" spans="17:17" ht="18" customHeight="1">
      <c r="Q112" s="61"/>
    </row>
    <row r="113" spans="17:17" ht="18" customHeight="1">
      <c r="Q113" s="61"/>
    </row>
    <row r="114" spans="17:17" ht="18" customHeight="1">
      <c r="Q114" s="61"/>
    </row>
    <row r="115" spans="17:17" ht="18" customHeight="1">
      <c r="Q115" s="61"/>
    </row>
    <row r="116" spans="17:17" ht="18" customHeight="1">
      <c r="Q116" s="61"/>
    </row>
    <row r="117" spans="17:17" ht="18" customHeight="1">
      <c r="Q117" s="61"/>
    </row>
    <row r="118" spans="17:17" ht="18" customHeight="1">
      <c r="Q118" s="61"/>
    </row>
    <row r="119" spans="17:17" ht="18" customHeight="1">
      <c r="Q119" s="61"/>
    </row>
    <row r="120" spans="17:17" ht="18" customHeight="1">
      <c r="Q120" s="61"/>
    </row>
    <row r="121" spans="17:17" ht="18" customHeight="1">
      <c r="Q121" s="61"/>
    </row>
    <row r="122" spans="17:17" ht="18" customHeight="1">
      <c r="Q122" s="61"/>
    </row>
    <row r="123" spans="17:17" ht="18" customHeight="1">
      <c r="Q123" s="61"/>
    </row>
    <row r="124" spans="17:17" ht="18" customHeight="1">
      <c r="Q124" s="61"/>
    </row>
    <row r="125" spans="17:17" ht="18" customHeight="1">
      <c r="Q125" s="61"/>
    </row>
    <row r="126" spans="17:17" ht="18" customHeight="1">
      <c r="Q126" s="61"/>
    </row>
    <row r="127" spans="17:17" ht="18" customHeight="1">
      <c r="Q127" s="61"/>
    </row>
    <row r="128" spans="17:17" ht="18" customHeight="1">
      <c r="Q128" s="61"/>
    </row>
    <row r="129" spans="17:17" ht="18" customHeight="1">
      <c r="Q129" s="61"/>
    </row>
    <row r="130" spans="17:17" ht="18" customHeight="1">
      <c r="Q130" s="61"/>
    </row>
    <row r="131" spans="17:17" ht="18" customHeight="1">
      <c r="Q131" s="61"/>
    </row>
    <row r="132" spans="17:17" ht="18" customHeight="1">
      <c r="Q132" s="61"/>
    </row>
    <row r="133" spans="17:17" ht="18" customHeight="1">
      <c r="Q133" s="61"/>
    </row>
    <row r="134" spans="17:17" ht="18" customHeight="1">
      <c r="Q134" s="61"/>
    </row>
    <row r="135" spans="17:17" ht="18" customHeight="1">
      <c r="Q135" s="61"/>
    </row>
    <row r="136" spans="17:17" ht="18" customHeight="1">
      <c r="Q136" s="61"/>
    </row>
    <row r="137" spans="17:17" ht="18" customHeight="1">
      <c r="Q137" s="61"/>
    </row>
    <row r="138" spans="17:17" ht="18" customHeight="1">
      <c r="Q138" s="61"/>
    </row>
    <row r="139" spans="17:17" ht="18" customHeight="1">
      <c r="Q139" s="61"/>
    </row>
    <row r="140" spans="17:17" ht="18" customHeight="1">
      <c r="Q140" s="61"/>
    </row>
    <row r="141" spans="17:17" ht="18" customHeight="1">
      <c r="Q141" s="61"/>
    </row>
    <row r="142" spans="17:17" ht="18" customHeight="1">
      <c r="Q142" s="61"/>
    </row>
    <row r="143" spans="17:17" ht="18" customHeight="1">
      <c r="Q143" s="61"/>
    </row>
    <row r="144" spans="17:17" ht="18" customHeight="1">
      <c r="Q144" s="61"/>
    </row>
    <row r="145" spans="17:17" ht="18" customHeight="1">
      <c r="Q145" s="61"/>
    </row>
    <row r="146" spans="17:17" ht="18" customHeight="1">
      <c r="Q146" s="61"/>
    </row>
    <row r="147" spans="17:17" ht="18" customHeight="1">
      <c r="Q147" s="61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3:R147" xr:uid="{0E17FBA2-F85E-4F27-990D-747FC38649AC}">
      <formula1>$W$2:$AA$2</formula1>
    </dataValidation>
    <dataValidation type="list" allowBlank="1" showInputMessage="1" showErrorMessage="1" sqref="S3:S147" xr:uid="{9802A1E1-227E-4929-8251-6870883575B6}">
      <formula1>INDIRECT("データテーブル["&amp;R3&amp;"]")</formula1>
    </dataValidation>
    <dataValidation type="list" allowBlank="1" showInputMessage="1" showErrorMessage="1" sqref="S148:S1048576" xr:uid="{51B545DC-76B0-4CA7-8855-F53CAF68A91F}">
      <formula1>INDIRECT(R148)</formula1>
    </dataValidation>
    <dataValidation type="list" allowBlank="1" showInputMessage="1" showErrorMessage="1" sqref="R148:R1048576 R2" xr:uid="{992B3762-4C2E-4546-AEDC-492FF345932A}">
      <formula1>"固定,変動,事業"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19BA4-C5A3-4CDF-9B9C-C2610C6035FF}">
  <sheetPr>
    <tabColor theme="4" tint="0.59999389629810485"/>
    <pageSetUpPr fitToPage="1"/>
  </sheetPr>
  <dimension ref="A1:AA147"/>
  <sheetViews>
    <sheetView workbookViewId="0">
      <selection activeCell="O1" sqref="A1:O22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45352</v>
      </c>
      <c r="B1" s="203"/>
      <c r="C1" s="203"/>
      <c r="D1" s="203"/>
      <c r="Q1" s="48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59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61">
        <v>45352</v>
      </c>
      <c r="R3" s="48" t="s">
        <v>129</v>
      </c>
      <c r="S3" s="48" t="s">
        <v>108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61">
        <v>45353</v>
      </c>
      <c r="R4" s="48" t="s">
        <v>129</v>
      </c>
      <c r="S4" s="48" t="s">
        <v>107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61">
        <v>45354</v>
      </c>
      <c r="R5" s="48" t="s">
        <v>129</v>
      </c>
      <c r="S5" s="48" t="s">
        <v>109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61">
        <v>45355</v>
      </c>
      <c r="R6" s="48" t="s">
        <v>129</v>
      </c>
      <c r="S6" s="48" t="s">
        <v>112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61">
        <v>45356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61">
        <v>45357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61">
        <v>45358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61">
        <v>45359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61">
        <v>45360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61">
        <v>45361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61">
        <v>45362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61">
        <v>45363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61">
        <v>45364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61">
        <v>45365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61">
        <v>45366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61">
        <v>45367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61">
        <v>45368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61">
        <v>45369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61">
        <v>45370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61">
        <v>45371</v>
      </c>
      <c r="R22" s="48" t="s">
        <v>129</v>
      </c>
      <c r="S22" s="48" t="s">
        <v>127</v>
      </c>
    </row>
    <row r="23" spans="1:27" ht="18" customHeight="1" thickTop="1">
      <c r="Q23" s="61">
        <v>45372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61">
        <v>45373</v>
      </c>
      <c r="R24" s="48" t="s">
        <v>129</v>
      </c>
      <c r="S24" s="48" t="s">
        <v>128</v>
      </c>
    </row>
    <row r="25" spans="1:27" ht="18" customHeight="1">
      <c r="Q25" s="61">
        <v>45374</v>
      </c>
      <c r="R25" s="48" t="s">
        <v>129</v>
      </c>
      <c r="S25" s="48" t="s">
        <v>130</v>
      </c>
    </row>
    <row r="26" spans="1:27" ht="18" customHeight="1">
      <c r="Q26" s="61">
        <v>45375</v>
      </c>
    </row>
    <row r="27" spans="1:27" ht="18" customHeight="1">
      <c r="Q27" s="61">
        <v>45376</v>
      </c>
    </row>
    <row r="28" spans="1:27" ht="18" customHeight="1">
      <c r="Q28" s="61">
        <v>45377</v>
      </c>
    </row>
    <row r="29" spans="1:27" ht="18" customHeight="1">
      <c r="Q29" s="61">
        <v>45378</v>
      </c>
    </row>
    <row r="30" spans="1:27" ht="18" customHeight="1">
      <c r="Q30" s="61">
        <v>45379</v>
      </c>
    </row>
    <row r="31" spans="1:27" ht="18" customHeight="1">
      <c r="Q31" s="61">
        <v>45380</v>
      </c>
    </row>
    <row r="32" spans="1:27" ht="18" customHeight="1">
      <c r="Q32" s="61">
        <v>45381</v>
      </c>
    </row>
    <row r="33" spans="17:17" ht="18" customHeight="1">
      <c r="Q33" s="61">
        <v>45382</v>
      </c>
    </row>
    <row r="34" spans="17:17" ht="18" customHeight="1">
      <c r="Q34" s="61"/>
    </row>
    <row r="35" spans="17:17" ht="18" customHeight="1">
      <c r="Q35" s="61"/>
    </row>
    <row r="36" spans="17:17" ht="18" customHeight="1">
      <c r="Q36" s="61"/>
    </row>
    <row r="37" spans="17:17" ht="18" customHeight="1">
      <c r="Q37" s="61"/>
    </row>
    <row r="38" spans="17:17" ht="18" customHeight="1">
      <c r="Q38" s="61"/>
    </row>
    <row r="39" spans="17:17" ht="18" customHeight="1">
      <c r="Q39" s="61"/>
    </row>
    <row r="40" spans="17:17" ht="18" customHeight="1">
      <c r="Q40" s="61"/>
    </row>
    <row r="41" spans="17:17" ht="18" customHeight="1">
      <c r="Q41" s="61"/>
    </row>
    <row r="42" spans="17:17" ht="18" customHeight="1">
      <c r="Q42" s="61"/>
    </row>
    <row r="43" spans="17:17" ht="18" customHeight="1">
      <c r="Q43" s="61"/>
    </row>
    <row r="44" spans="17:17" ht="18" customHeight="1">
      <c r="Q44" s="61"/>
    </row>
    <row r="45" spans="17:17" ht="18" customHeight="1">
      <c r="Q45" s="61"/>
    </row>
    <row r="46" spans="17:17" ht="18" customHeight="1">
      <c r="Q46" s="61"/>
    </row>
    <row r="47" spans="17:17" ht="18" customHeight="1">
      <c r="Q47" s="61"/>
    </row>
    <row r="48" spans="17:17" ht="18" customHeight="1">
      <c r="Q48" s="61"/>
    </row>
    <row r="49" spans="17:19" ht="18" customHeight="1">
      <c r="Q49" s="61"/>
    </row>
    <row r="50" spans="17:19" ht="18" customHeight="1">
      <c r="Q50" s="61"/>
    </row>
    <row r="51" spans="17:19" ht="18" customHeight="1">
      <c r="Q51" s="61"/>
    </row>
    <row r="52" spans="17:19" ht="18" customHeight="1">
      <c r="Q52" s="61"/>
    </row>
    <row r="53" spans="17:19" ht="18" customHeight="1">
      <c r="Q53" s="61"/>
    </row>
    <row r="54" spans="17:19" ht="18" customHeight="1">
      <c r="Q54" s="61"/>
      <c r="R54" s="48" t="s">
        <v>150</v>
      </c>
      <c r="S54" s="48" t="s">
        <v>134</v>
      </c>
    </row>
    <row r="55" spans="17:19" ht="18" customHeight="1">
      <c r="Q55" s="61"/>
      <c r="R55" s="48" t="s">
        <v>150</v>
      </c>
      <c r="S55" s="48" t="s">
        <v>136</v>
      </c>
    </row>
    <row r="56" spans="17:19" ht="18" customHeight="1">
      <c r="Q56" s="61"/>
      <c r="R56" s="48" t="s">
        <v>150</v>
      </c>
      <c r="S56" s="48" t="s">
        <v>138</v>
      </c>
    </row>
    <row r="57" spans="17:19" ht="18" customHeight="1">
      <c r="Q57" s="61"/>
      <c r="R57" s="48" t="s">
        <v>150</v>
      </c>
      <c r="S57" s="48" t="s">
        <v>140</v>
      </c>
    </row>
    <row r="58" spans="17:19" ht="18" customHeight="1">
      <c r="Q58" s="61"/>
      <c r="R58" s="48" t="s">
        <v>150</v>
      </c>
      <c r="S58" s="48" t="s">
        <v>141</v>
      </c>
    </row>
    <row r="59" spans="17:19" ht="18" customHeight="1">
      <c r="Q59" s="61"/>
    </row>
    <row r="60" spans="17:19" ht="18" customHeight="1">
      <c r="Q60" s="61"/>
      <c r="R60" s="48" t="s">
        <v>129</v>
      </c>
      <c r="S60" s="48" t="s">
        <v>133</v>
      </c>
    </row>
    <row r="61" spans="17:19" ht="18" customHeight="1">
      <c r="Q61" s="61"/>
      <c r="R61" s="48" t="s">
        <v>129</v>
      </c>
      <c r="S61" s="48" t="s">
        <v>143</v>
      </c>
    </row>
    <row r="62" spans="17:19" ht="18" customHeight="1">
      <c r="Q62" s="61"/>
      <c r="R62" s="48" t="s">
        <v>129</v>
      </c>
      <c r="S62" s="48" t="s">
        <v>145</v>
      </c>
    </row>
    <row r="63" spans="17:19" ht="18" customHeight="1">
      <c r="Q63" s="61"/>
      <c r="R63" s="48" t="s">
        <v>129</v>
      </c>
      <c r="S63" s="48" t="s">
        <v>144</v>
      </c>
    </row>
    <row r="64" spans="17:19" ht="18" customHeight="1">
      <c r="Q64" s="61"/>
      <c r="R64" s="48" t="s">
        <v>129</v>
      </c>
      <c r="S64" s="48" t="s">
        <v>146</v>
      </c>
    </row>
    <row r="65" spans="17:19" ht="18" customHeight="1">
      <c r="Q65" s="61"/>
      <c r="R65" s="48" t="s">
        <v>129</v>
      </c>
      <c r="S65" s="48" t="s">
        <v>147</v>
      </c>
    </row>
    <row r="66" spans="17:19" ht="18" customHeight="1">
      <c r="Q66" s="61"/>
      <c r="R66" s="48" t="s">
        <v>129</v>
      </c>
      <c r="S66" s="48" t="s">
        <v>148</v>
      </c>
    </row>
    <row r="67" spans="17:19" ht="18" customHeight="1">
      <c r="Q67" s="61"/>
      <c r="R67" s="48" t="s">
        <v>129</v>
      </c>
      <c r="S67" s="48" t="s">
        <v>149</v>
      </c>
    </row>
    <row r="68" spans="17:19" ht="18" customHeight="1">
      <c r="Q68" s="61"/>
    </row>
    <row r="69" spans="17:19" ht="18" customHeight="1">
      <c r="Q69" s="61"/>
    </row>
    <row r="70" spans="17:19" ht="18" customHeight="1">
      <c r="Q70" s="61"/>
    </row>
    <row r="71" spans="17:19" ht="18" customHeight="1">
      <c r="Q71" s="61"/>
    </row>
    <row r="72" spans="17:19" ht="18" customHeight="1">
      <c r="Q72" s="61"/>
    </row>
    <row r="73" spans="17:19" ht="18" customHeight="1">
      <c r="Q73" s="61"/>
    </row>
    <row r="74" spans="17:19" ht="18" customHeight="1">
      <c r="Q74" s="61"/>
    </row>
    <row r="75" spans="17:19" ht="18" customHeight="1">
      <c r="Q75" s="61"/>
    </row>
    <row r="76" spans="17:19" ht="18" customHeight="1">
      <c r="Q76" s="61"/>
    </row>
    <row r="77" spans="17:19" ht="18" customHeight="1">
      <c r="Q77" s="61"/>
    </row>
    <row r="78" spans="17:19" ht="18" customHeight="1">
      <c r="Q78" s="61"/>
    </row>
    <row r="79" spans="17:19" ht="18" customHeight="1">
      <c r="Q79" s="61"/>
    </row>
    <row r="80" spans="17:19" ht="18" customHeight="1">
      <c r="Q80" s="61"/>
    </row>
    <row r="81" spans="17:17" ht="18" customHeight="1">
      <c r="Q81" s="61"/>
    </row>
    <row r="82" spans="17:17" ht="18" customHeight="1">
      <c r="Q82" s="61"/>
    </row>
    <row r="83" spans="17:17" ht="18" customHeight="1">
      <c r="Q83" s="61"/>
    </row>
    <row r="84" spans="17:17" ht="18" customHeight="1">
      <c r="Q84" s="61"/>
    </row>
    <row r="85" spans="17:17" ht="18" customHeight="1">
      <c r="Q85" s="61"/>
    </row>
    <row r="86" spans="17:17" ht="18" customHeight="1">
      <c r="Q86" s="61"/>
    </row>
    <row r="87" spans="17:17" ht="18" customHeight="1">
      <c r="Q87" s="61"/>
    </row>
    <row r="88" spans="17:17" ht="18" customHeight="1">
      <c r="Q88" s="61"/>
    </row>
    <row r="89" spans="17:17" ht="18" customHeight="1">
      <c r="Q89" s="61"/>
    </row>
    <row r="90" spans="17:17" ht="18" customHeight="1">
      <c r="Q90" s="61"/>
    </row>
    <row r="91" spans="17:17" ht="18" customHeight="1">
      <c r="Q91" s="61"/>
    </row>
    <row r="92" spans="17:17" ht="18" customHeight="1">
      <c r="Q92" s="61"/>
    </row>
    <row r="93" spans="17:17" ht="18" customHeight="1">
      <c r="Q93" s="61"/>
    </row>
    <row r="94" spans="17:17" ht="18" customHeight="1">
      <c r="Q94" s="61"/>
    </row>
    <row r="95" spans="17:17" ht="18" customHeight="1">
      <c r="Q95" s="61"/>
    </row>
    <row r="96" spans="17:17" ht="18" customHeight="1">
      <c r="Q96" s="61"/>
    </row>
    <row r="97" spans="17:17" ht="18" customHeight="1">
      <c r="Q97" s="61"/>
    </row>
    <row r="98" spans="17:17" ht="18" customHeight="1">
      <c r="Q98" s="61"/>
    </row>
    <row r="99" spans="17:17" ht="18" customHeight="1">
      <c r="Q99" s="61"/>
    </row>
    <row r="100" spans="17:17" ht="18" customHeight="1">
      <c r="Q100" s="61"/>
    </row>
    <row r="101" spans="17:17" ht="18" customHeight="1">
      <c r="Q101" s="61"/>
    </row>
    <row r="102" spans="17:17" ht="18" customHeight="1">
      <c r="Q102" s="61"/>
    </row>
    <row r="103" spans="17:17" ht="18" customHeight="1">
      <c r="Q103" s="61"/>
    </row>
    <row r="104" spans="17:17" ht="18" customHeight="1">
      <c r="Q104" s="61"/>
    </row>
    <row r="105" spans="17:17" ht="18" customHeight="1">
      <c r="Q105" s="61"/>
    </row>
    <row r="106" spans="17:17" ht="18" customHeight="1">
      <c r="Q106" s="61"/>
    </row>
    <row r="107" spans="17:17" ht="18" customHeight="1">
      <c r="Q107" s="61"/>
    </row>
    <row r="108" spans="17:17" ht="18" customHeight="1">
      <c r="Q108" s="61"/>
    </row>
    <row r="109" spans="17:17" ht="18" customHeight="1">
      <c r="Q109" s="61"/>
    </row>
    <row r="110" spans="17:17" ht="18" customHeight="1">
      <c r="Q110" s="61"/>
    </row>
    <row r="111" spans="17:17" ht="18" customHeight="1">
      <c r="Q111" s="61"/>
    </row>
    <row r="112" spans="17:17" ht="18" customHeight="1">
      <c r="Q112" s="61"/>
    </row>
    <row r="113" spans="17:17" ht="18" customHeight="1">
      <c r="Q113" s="61"/>
    </row>
    <row r="114" spans="17:17" ht="18" customHeight="1">
      <c r="Q114" s="61"/>
    </row>
    <row r="115" spans="17:17" ht="18" customHeight="1">
      <c r="Q115" s="61"/>
    </row>
    <row r="116" spans="17:17" ht="18" customHeight="1">
      <c r="Q116" s="61"/>
    </row>
    <row r="117" spans="17:17" ht="18" customHeight="1">
      <c r="Q117" s="61"/>
    </row>
    <row r="118" spans="17:17" ht="18" customHeight="1">
      <c r="Q118" s="61"/>
    </row>
    <row r="119" spans="17:17" ht="18" customHeight="1">
      <c r="Q119" s="61"/>
    </row>
    <row r="120" spans="17:17" ht="18" customHeight="1">
      <c r="Q120" s="61"/>
    </row>
    <row r="121" spans="17:17" ht="18" customHeight="1">
      <c r="Q121" s="61"/>
    </row>
    <row r="122" spans="17:17" ht="18" customHeight="1">
      <c r="Q122" s="61"/>
    </row>
    <row r="123" spans="17:17" ht="18" customHeight="1">
      <c r="Q123" s="61"/>
    </row>
    <row r="124" spans="17:17" ht="18" customHeight="1">
      <c r="Q124" s="61"/>
    </row>
    <row r="125" spans="17:17" ht="18" customHeight="1">
      <c r="Q125" s="61"/>
    </row>
    <row r="126" spans="17:17" ht="18" customHeight="1">
      <c r="Q126" s="61"/>
    </row>
    <row r="127" spans="17:17" ht="18" customHeight="1">
      <c r="Q127" s="61"/>
    </row>
    <row r="128" spans="17:17" ht="18" customHeight="1">
      <c r="Q128" s="61"/>
    </row>
    <row r="129" spans="17:17" ht="18" customHeight="1">
      <c r="Q129" s="61"/>
    </row>
    <row r="130" spans="17:17" ht="18" customHeight="1">
      <c r="Q130" s="61"/>
    </row>
    <row r="131" spans="17:17" ht="18" customHeight="1">
      <c r="Q131" s="61"/>
    </row>
    <row r="132" spans="17:17" ht="18" customHeight="1">
      <c r="Q132" s="61"/>
    </row>
    <row r="133" spans="17:17" ht="18" customHeight="1">
      <c r="Q133" s="61"/>
    </row>
    <row r="134" spans="17:17" ht="18" customHeight="1">
      <c r="Q134" s="61"/>
    </row>
    <row r="135" spans="17:17" ht="18" customHeight="1">
      <c r="Q135" s="61"/>
    </row>
    <row r="136" spans="17:17" ht="18" customHeight="1">
      <c r="Q136" s="61"/>
    </row>
    <row r="137" spans="17:17" ht="18" customHeight="1">
      <c r="Q137" s="61"/>
    </row>
    <row r="138" spans="17:17" ht="18" customHeight="1">
      <c r="Q138" s="61"/>
    </row>
    <row r="139" spans="17:17" ht="18" customHeight="1">
      <c r="Q139" s="61"/>
    </row>
    <row r="140" spans="17:17" ht="18" customHeight="1">
      <c r="Q140" s="61"/>
    </row>
    <row r="141" spans="17:17" ht="18" customHeight="1">
      <c r="Q141" s="61"/>
    </row>
    <row r="142" spans="17:17" ht="18" customHeight="1">
      <c r="Q142" s="61"/>
    </row>
    <row r="143" spans="17:17" ht="18" customHeight="1">
      <c r="Q143" s="61"/>
    </row>
    <row r="144" spans="17:17" ht="18" customHeight="1">
      <c r="Q144" s="61"/>
    </row>
    <row r="145" spans="17:17" ht="18" customHeight="1">
      <c r="Q145" s="61"/>
    </row>
    <row r="146" spans="17:17" ht="18" customHeight="1">
      <c r="Q146" s="61"/>
    </row>
    <row r="147" spans="17:17" ht="18" customHeight="1">
      <c r="Q147" s="61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148:R1048576 R2" xr:uid="{B387F805-7D45-40EB-A89A-B0079B936BFC}">
      <formula1>"固定,変動,事業"</formula1>
    </dataValidation>
    <dataValidation type="list" allowBlank="1" showInputMessage="1" showErrorMessage="1" sqref="S148:S1048576" xr:uid="{1392C2A4-16C8-4B75-8BBA-319A5513C4DB}">
      <formula1>INDIRECT(R148)</formula1>
    </dataValidation>
    <dataValidation type="list" allowBlank="1" showInputMessage="1" showErrorMessage="1" sqref="S3:S147" xr:uid="{8A4A87C9-603D-4289-8C3E-03EDDE61F23E}">
      <formula1>INDIRECT("データテーブル["&amp;R3&amp;"]")</formula1>
    </dataValidation>
    <dataValidation type="list" allowBlank="1" showInputMessage="1" showErrorMessage="1" sqref="R3:R147" xr:uid="{635584B9-6BED-422B-92DC-D5CC677430F2}">
      <formula1>$W$2:$AA$2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CBB4E-F93B-4630-AE8C-0F104894670F}">
  <sheetPr>
    <tabColor theme="4" tint="0.59999389629810485"/>
    <pageSetUpPr fitToPage="1"/>
  </sheetPr>
  <dimension ref="A1:AA147"/>
  <sheetViews>
    <sheetView workbookViewId="0">
      <selection activeCell="O1" sqref="A1:O22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45383</v>
      </c>
      <c r="B1" s="203"/>
      <c r="C1" s="203"/>
      <c r="D1" s="203"/>
      <c r="Q1" s="48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59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61">
        <v>45383</v>
      </c>
      <c r="R3" s="48" t="s">
        <v>129</v>
      </c>
      <c r="S3" s="48" t="s">
        <v>108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61">
        <v>45384</v>
      </c>
      <c r="R4" s="48" t="s">
        <v>129</v>
      </c>
      <c r="S4" s="48" t="s">
        <v>107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61">
        <v>45385</v>
      </c>
      <c r="R5" s="48" t="s">
        <v>129</v>
      </c>
      <c r="S5" s="48" t="s">
        <v>109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61">
        <v>45386</v>
      </c>
      <c r="R6" s="48" t="s">
        <v>129</v>
      </c>
      <c r="S6" s="48" t="s">
        <v>112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61">
        <v>45387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61">
        <v>45388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61">
        <v>45389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61">
        <v>45390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61">
        <v>45391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61">
        <v>45392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61">
        <v>45393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61">
        <v>45394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61">
        <v>45395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61">
        <v>45396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61">
        <v>45397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61">
        <v>45398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61">
        <v>45399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61">
        <v>45400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61">
        <v>45401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61">
        <v>45402</v>
      </c>
      <c r="R22" s="48" t="s">
        <v>129</v>
      </c>
      <c r="S22" s="48" t="s">
        <v>127</v>
      </c>
    </row>
    <row r="23" spans="1:27" ht="18" customHeight="1" thickTop="1">
      <c r="Q23" s="61">
        <v>45403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61">
        <v>45404</v>
      </c>
      <c r="R24" s="48" t="s">
        <v>129</v>
      </c>
      <c r="S24" s="48" t="s">
        <v>128</v>
      </c>
    </row>
    <row r="25" spans="1:27" ht="18" customHeight="1">
      <c r="Q25" s="61">
        <v>45405</v>
      </c>
      <c r="R25" s="48" t="s">
        <v>129</v>
      </c>
      <c r="S25" s="48" t="s">
        <v>130</v>
      </c>
    </row>
    <row r="26" spans="1:27" ht="18" customHeight="1">
      <c r="Q26" s="61">
        <v>45406</v>
      </c>
    </row>
    <row r="27" spans="1:27" ht="18" customHeight="1">
      <c r="Q27" s="61">
        <v>45407</v>
      </c>
    </row>
    <row r="28" spans="1:27" ht="18" customHeight="1">
      <c r="Q28" s="61">
        <v>45408</v>
      </c>
    </row>
    <row r="29" spans="1:27" ht="18" customHeight="1">
      <c r="Q29" s="61">
        <v>45409</v>
      </c>
    </row>
    <row r="30" spans="1:27" ht="18" customHeight="1">
      <c r="Q30" s="61">
        <v>45410</v>
      </c>
    </row>
    <row r="31" spans="1:27" ht="18" customHeight="1">
      <c r="Q31" s="61">
        <v>45411</v>
      </c>
    </row>
    <row r="32" spans="1:27" ht="18" customHeight="1">
      <c r="Q32" s="61">
        <v>45412</v>
      </c>
    </row>
    <row r="33" spans="17:17" ht="18" customHeight="1">
      <c r="Q33" s="61"/>
    </row>
    <row r="34" spans="17:17" ht="18" customHeight="1">
      <c r="Q34" s="61"/>
    </row>
    <row r="35" spans="17:17" ht="18" customHeight="1">
      <c r="Q35" s="61"/>
    </row>
    <row r="36" spans="17:17" ht="18" customHeight="1">
      <c r="Q36" s="61"/>
    </row>
    <row r="37" spans="17:17" ht="18" customHeight="1">
      <c r="Q37" s="61"/>
    </row>
    <row r="38" spans="17:17" ht="18" customHeight="1">
      <c r="Q38" s="61"/>
    </row>
    <row r="39" spans="17:17" ht="18" customHeight="1">
      <c r="Q39" s="61"/>
    </row>
    <row r="40" spans="17:17" ht="18" customHeight="1">
      <c r="Q40" s="61"/>
    </row>
    <row r="41" spans="17:17" ht="18" customHeight="1">
      <c r="Q41" s="61"/>
    </row>
    <row r="42" spans="17:17" ht="18" customHeight="1">
      <c r="Q42" s="61"/>
    </row>
    <row r="43" spans="17:17" ht="18" customHeight="1">
      <c r="Q43" s="61"/>
    </row>
    <row r="44" spans="17:17" ht="18" customHeight="1">
      <c r="Q44" s="61"/>
    </row>
    <row r="45" spans="17:17" ht="18" customHeight="1">
      <c r="Q45" s="61"/>
    </row>
    <row r="46" spans="17:17" ht="18" customHeight="1">
      <c r="Q46" s="61"/>
    </row>
    <row r="47" spans="17:17" ht="18" customHeight="1">
      <c r="Q47" s="61"/>
    </row>
    <row r="48" spans="17:17" ht="18" customHeight="1">
      <c r="Q48" s="61"/>
    </row>
    <row r="49" spans="17:19" ht="18" customHeight="1">
      <c r="Q49" s="61"/>
    </row>
    <row r="50" spans="17:19" ht="18" customHeight="1">
      <c r="Q50" s="61"/>
    </row>
    <row r="51" spans="17:19" ht="18" customHeight="1">
      <c r="Q51" s="61"/>
    </row>
    <row r="52" spans="17:19" ht="18" customHeight="1">
      <c r="Q52" s="61"/>
    </row>
    <row r="53" spans="17:19" ht="18" customHeight="1">
      <c r="Q53" s="61"/>
    </row>
    <row r="54" spans="17:19" ht="18" customHeight="1">
      <c r="Q54" s="61"/>
      <c r="R54" s="48" t="s">
        <v>150</v>
      </c>
      <c r="S54" s="48" t="s">
        <v>134</v>
      </c>
    </row>
    <row r="55" spans="17:19" ht="18" customHeight="1">
      <c r="Q55" s="61"/>
      <c r="R55" s="48" t="s">
        <v>150</v>
      </c>
      <c r="S55" s="48" t="s">
        <v>136</v>
      </c>
    </row>
    <row r="56" spans="17:19" ht="18" customHeight="1">
      <c r="Q56" s="61"/>
      <c r="R56" s="48" t="s">
        <v>150</v>
      </c>
      <c r="S56" s="48" t="s">
        <v>138</v>
      </c>
    </row>
    <row r="57" spans="17:19" ht="18" customHeight="1">
      <c r="Q57" s="61"/>
      <c r="R57" s="48" t="s">
        <v>150</v>
      </c>
      <c r="S57" s="48" t="s">
        <v>140</v>
      </c>
    </row>
    <row r="58" spans="17:19" ht="18" customHeight="1">
      <c r="Q58" s="61"/>
      <c r="R58" s="48" t="s">
        <v>150</v>
      </c>
      <c r="S58" s="48" t="s">
        <v>141</v>
      </c>
    </row>
    <row r="59" spans="17:19" ht="18" customHeight="1">
      <c r="Q59" s="61"/>
    </row>
    <row r="60" spans="17:19" ht="18" customHeight="1">
      <c r="Q60" s="61"/>
      <c r="R60" s="48" t="s">
        <v>129</v>
      </c>
      <c r="S60" s="48" t="s">
        <v>133</v>
      </c>
    </row>
    <row r="61" spans="17:19" ht="18" customHeight="1">
      <c r="Q61" s="61"/>
      <c r="R61" s="48" t="s">
        <v>129</v>
      </c>
      <c r="S61" s="48" t="s">
        <v>143</v>
      </c>
    </row>
    <row r="62" spans="17:19" ht="18" customHeight="1">
      <c r="Q62" s="61"/>
      <c r="R62" s="48" t="s">
        <v>129</v>
      </c>
      <c r="S62" s="48" t="s">
        <v>145</v>
      </c>
    </row>
    <row r="63" spans="17:19" ht="18" customHeight="1">
      <c r="Q63" s="61"/>
      <c r="R63" s="48" t="s">
        <v>129</v>
      </c>
      <c r="S63" s="48" t="s">
        <v>144</v>
      </c>
    </row>
    <row r="64" spans="17:19" ht="18" customHeight="1">
      <c r="Q64" s="61"/>
      <c r="R64" s="48" t="s">
        <v>129</v>
      </c>
      <c r="S64" s="48" t="s">
        <v>146</v>
      </c>
    </row>
    <row r="65" spans="17:19" ht="18" customHeight="1">
      <c r="Q65" s="61"/>
      <c r="R65" s="48" t="s">
        <v>129</v>
      </c>
      <c r="S65" s="48" t="s">
        <v>147</v>
      </c>
    </row>
    <row r="66" spans="17:19" ht="18" customHeight="1">
      <c r="Q66" s="61"/>
      <c r="R66" s="48" t="s">
        <v>129</v>
      </c>
      <c r="S66" s="48" t="s">
        <v>148</v>
      </c>
    </row>
    <row r="67" spans="17:19" ht="18" customHeight="1">
      <c r="Q67" s="61"/>
      <c r="R67" s="48" t="s">
        <v>129</v>
      </c>
      <c r="S67" s="48" t="s">
        <v>149</v>
      </c>
    </row>
    <row r="68" spans="17:19" ht="18" customHeight="1">
      <c r="Q68" s="61"/>
    </row>
    <row r="69" spans="17:19" ht="18" customHeight="1">
      <c r="Q69" s="61"/>
    </row>
    <row r="70" spans="17:19" ht="18" customHeight="1">
      <c r="Q70" s="61"/>
    </row>
    <row r="71" spans="17:19" ht="18" customHeight="1">
      <c r="Q71" s="61"/>
    </row>
    <row r="72" spans="17:19" ht="18" customHeight="1">
      <c r="Q72" s="61"/>
    </row>
    <row r="73" spans="17:19" ht="18" customHeight="1">
      <c r="Q73" s="61"/>
    </row>
    <row r="74" spans="17:19" ht="18" customHeight="1">
      <c r="Q74" s="61"/>
    </row>
    <row r="75" spans="17:19" ht="18" customHeight="1">
      <c r="Q75" s="61"/>
    </row>
    <row r="76" spans="17:19" ht="18" customHeight="1">
      <c r="Q76" s="61"/>
    </row>
    <row r="77" spans="17:19" ht="18" customHeight="1">
      <c r="Q77" s="61"/>
    </row>
    <row r="78" spans="17:19" ht="18" customHeight="1">
      <c r="Q78" s="61"/>
    </row>
    <row r="79" spans="17:19" ht="18" customHeight="1">
      <c r="Q79" s="61"/>
    </row>
    <row r="80" spans="17:19" ht="18" customHeight="1">
      <c r="Q80" s="61"/>
    </row>
    <row r="81" spans="17:17" ht="18" customHeight="1">
      <c r="Q81" s="61"/>
    </row>
    <row r="82" spans="17:17" ht="18" customHeight="1">
      <c r="Q82" s="61"/>
    </row>
    <row r="83" spans="17:17" ht="18" customHeight="1">
      <c r="Q83" s="61"/>
    </row>
    <row r="84" spans="17:17" ht="18" customHeight="1">
      <c r="Q84" s="61"/>
    </row>
    <row r="85" spans="17:17" ht="18" customHeight="1">
      <c r="Q85" s="61"/>
    </row>
    <row r="86" spans="17:17" ht="18" customHeight="1">
      <c r="Q86" s="61"/>
    </row>
    <row r="87" spans="17:17" ht="18" customHeight="1">
      <c r="Q87" s="61"/>
    </row>
    <row r="88" spans="17:17" ht="18" customHeight="1">
      <c r="Q88" s="61"/>
    </row>
    <row r="89" spans="17:17" ht="18" customHeight="1">
      <c r="Q89" s="61"/>
    </row>
    <row r="90" spans="17:17" ht="18" customHeight="1">
      <c r="Q90" s="61"/>
    </row>
    <row r="91" spans="17:17" ht="18" customHeight="1">
      <c r="Q91" s="61"/>
    </row>
    <row r="92" spans="17:17" ht="18" customHeight="1">
      <c r="Q92" s="61"/>
    </row>
    <row r="93" spans="17:17" ht="18" customHeight="1">
      <c r="Q93" s="61"/>
    </row>
    <row r="94" spans="17:17" ht="18" customHeight="1">
      <c r="Q94" s="61"/>
    </row>
    <row r="95" spans="17:17" ht="18" customHeight="1">
      <c r="Q95" s="61"/>
    </row>
    <row r="96" spans="17:17" ht="18" customHeight="1">
      <c r="Q96" s="61"/>
    </row>
    <row r="97" spans="17:17" ht="18" customHeight="1">
      <c r="Q97" s="61"/>
    </row>
    <row r="98" spans="17:17" ht="18" customHeight="1">
      <c r="Q98" s="61"/>
    </row>
    <row r="99" spans="17:17" ht="18" customHeight="1">
      <c r="Q99" s="61"/>
    </row>
    <row r="100" spans="17:17" ht="18" customHeight="1">
      <c r="Q100" s="61"/>
    </row>
    <row r="101" spans="17:17" ht="18" customHeight="1">
      <c r="Q101" s="61"/>
    </row>
    <row r="102" spans="17:17" ht="18" customHeight="1">
      <c r="Q102" s="61"/>
    </row>
    <row r="103" spans="17:17" ht="18" customHeight="1">
      <c r="Q103" s="61"/>
    </row>
    <row r="104" spans="17:17" ht="18" customHeight="1">
      <c r="Q104" s="61"/>
    </row>
    <row r="105" spans="17:17" ht="18" customHeight="1">
      <c r="Q105" s="61"/>
    </row>
    <row r="106" spans="17:17" ht="18" customHeight="1">
      <c r="Q106" s="61"/>
    </row>
    <row r="107" spans="17:17" ht="18" customHeight="1">
      <c r="Q107" s="61"/>
    </row>
    <row r="108" spans="17:17" ht="18" customHeight="1">
      <c r="Q108" s="61"/>
    </row>
    <row r="109" spans="17:17" ht="18" customHeight="1">
      <c r="Q109" s="61"/>
    </row>
    <row r="110" spans="17:17" ht="18" customHeight="1">
      <c r="Q110" s="61"/>
    </row>
    <row r="111" spans="17:17" ht="18" customHeight="1">
      <c r="Q111" s="61"/>
    </row>
    <row r="112" spans="17:17" ht="18" customHeight="1">
      <c r="Q112" s="61"/>
    </row>
    <row r="113" spans="17:17" ht="18" customHeight="1">
      <c r="Q113" s="61"/>
    </row>
    <row r="114" spans="17:17" ht="18" customHeight="1">
      <c r="Q114" s="61"/>
    </row>
    <row r="115" spans="17:17" ht="18" customHeight="1">
      <c r="Q115" s="61"/>
    </row>
    <row r="116" spans="17:17" ht="18" customHeight="1">
      <c r="Q116" s="61"/>
    </row>
    <row r="117" spans="17:17" ht="18" customHeight="1">
      <c r="Q117" s="61"/>
    </row>
    <row r="118" spans="17:17" ht="18" customHeight="1">
      <c r="Q118" s="61"/>
    </row>
    <row r="119" spans="17:17" ht="18" customHeight="1">
      <c r="Q119" s="61"/>
    </row>
    <row r="120" spans="17:17" ht="18" customHeight="1">
      <c r="Q120" s="61"/>
    </row>
    <row r="121" spans="17:17" ht="18" customHeight="1">
      <c r="Q121" s="61"/>
    </row>
    <row r="122" spans="17:17" ht="18" customHeight="1">
      <c r="Q122" s="61"/>
    </row>
    <row r="123" spans="17:17" ht="18" customHeight="1">
      <c r="Q123" s="61"/>
    </row>
    <row r="124" spans="17:17" ht="18" customHeight="1">
      <c r="Q124" s="61"/>
    </row>
    <row r="125" spans="17:17" ht="18" customHeight="1">
      <c r="Q125" s="61"/>
    </row>
    <row r="126" spans="17:17" ht="18" customHeight="1">
      <c r="Q126" s="61"/>
    </row>
    <row r="127" spans="17:17" ht="18" customHeight="1">
      <c r="Q127" s="61"/>
    </row>
    <row r="128" spans="17:17" ht="18" customHeight="1">
      <c r="Q128" s="61"/>
    </row>
    <row r="129" spans="17:17" ht="18" customHeight="1">
      <c r="Q129" s="61"/>
    </row>
    <row r="130" spans="17:17" ht="18" customHeight="1">
      <c r="Q130" s="61"/>
    </row>
    <row r="131" spans="17:17" ht="18" customHeight="1">
      <c r="Q131" s="61"/>
    </row>
    <row r="132" spans="17:17" ht="18" customHeight="1">
      <c r="Q132" s="61"/>
    </row>
    <row r="133" spans="17:17" ht="18" customHeight="1">
      <c r="Q133" s="61"/>
    </row>
    <row r="134" spans="17:17" ht="18" customHeight="1">
      <c r="Q134" s="61"/>
    </row>
    <row r="135" spans="17:17" ht="18" customHeight="1">
      <c r="Q135" s="61"/>
    </row>
    <row r="136" spans="17:17" ht="18" customHeight="1">
      <c r="Q136" s="61"/>
    </row>
    <row r="137" spans="17:17" ht="18" customHeight="1">
      <c r="Q137" s="61"/>
    </row>
    <row r="138" spans="17:17" ht="18" customHeight="1">
      <c r="Q138" s="61"/>
    </row>
    <row r="139" spans="17:17" ht="18" customHeight="1">
      <c r="Q139" s="61"/>
    </row>
    <row r="140" spans="17:17" ht="18" customHeight="1">
      <c r="Q140" s="61"/>
    </row>
    <row r="141" spans="17:17" ht="18" customHeight="1">
      <c r="Q141" s="61"/>
    </row>
    <row r="142" spans="17:17" ht="18" customHeight="1">
      <c r="Q142" s="61"/>
    </row>
    <row r="143" spans="17:17" ht="18" customHeight="1">
      <c r="Q143" s="61"/>
    </row>
    <row r="144" spans="17:17" ht="18" customHeight="1">
      <c r="Q144" s="61"/>
    </row>
    <row r="145" spans="17:17" ht="18" customHeight="1">
      <c r="Q145" s="61"/>
    </row>
    <row r="146" spans="17:17" ht="18" customHeight="1">
      <c r="Q146" s="61"/>
    </row>
    <row r="147" spans="17:17" ht="18" customHeight="1">
      <c r="Q147" s="61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3:R147" xr:uid="{A0801429-2B7D-4833-992E-55375B0BB3A5}">
      <formula1>$W$2:$AA$2</formula1>
    </dataValidation>
    <dataValidation type="list" allowBlank="1" showInputMessage="1" showErrorMessage="1" sqref="S3:S147" xr:uid="{073F9BC4-1227-4C31-AA41-56FDB8CF300C}">
      <formula1>INDIRECT("データテーブル["&amp;R3&amp;"]")</formula1>
    </dataValidation>
    <dataValidation type="list" allowBlank="1" showInputMessage="1" showErrorMessage="1" sqref="S148:S1048576" xr:uid="{2D11655E-2D71-4B12-BBCE-0CCFA842BB58}">
      <formula1>INDIRECT(R148)</formula1>
    </dataValidation>
    <dataValidation type="list" allowBlank="1" showInputMessage="1" showErrorMessage="1" sqref="R148:R1048576 R2" xr:uid="{8857A390-5083-4071-9BFE-8F6BEBD27D5C}">
      <formula1>"固定,変動,事業"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40213-EEA4-402A-AAE5-E89FC9B4253D}">
  <sheetPr>
    <tabColor theme="4" tint="0.59999389629810485"/>
    <pageSetUpPr fitToPage="1"/>
  </sheetPr>
  <dimension ref="A1:AA147"/>
  <sheetViews>
    <sheetView workbookViewId="0">
      <selection activeCell="O1" sqref="A1:O22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45413</v>
      </c>
      <c r="B1" s="203"/>
      <c r="C1" s="203"/>
      <c r="D1" s="203"/>
      <c r="Q1" s="48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59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61">
        <v>45413</v>
      </c>
      <c r="R3" s="48" t="s">
        <v>129</v>
      </c>
      <c r="S3" s="48" t="s">
        <v>108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61">
        <v>45414</v>
      </c>
      <c r="R4" s="48" t="s">
        <v>129</v>
      </c>
      <c r="S4" s="48" t="s">
        <v>107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61">
        <v>45415</v>
      </c>
      <c r="R5" s="48" t="s">
        <v>129</v>
      </c>
      <c r="S5" s="48" t="s">
        <v>109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61">
        <v>45416</v>
      </c>
      <c r="R6" s="48" t="s">
        <v>129</v>
      </c>
      <c r="S6" s="48" t="s">
        <v>112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61">
        <v>45417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61">
        <v>45418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61">
        <v>45419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61">
        <v>45420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61">
        <v>45421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61">
        <v>45422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61">
        <v>45423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61">
        <v>45424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61">
        <v>45425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61">
        <v>45426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61">
        <v>45427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61">
        <v>45428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61">
        <v>45429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61">
        <v>45430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61">
        <v>45431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61">
        <v>45432</v>
      </c>
      <c r="R22" s="48" t="s">
        <v>129</v>
      </c>
      <c r="S22" s="48" t="s">
        <v>127</v>
      </c>
    </row>
    <row r="23" spans="1:27" ht="18" customHeight="1" thickTop="1">
      <c r="Q23" s="61">
        <v>45433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61">
        <v>45434</v>
      </c>
      <c r="R24" s="48" t="s">
        <v>129</v>
      </c>
      <c r="S24" s="48" t="s">
        <v>128</v>
      </c>
    </row>
    <row r="25" spans="1:27" ht="18" customHeight="1">
      <c r="Q25" s="61">
        <v>45435</v>
      </c>
      <c r="R25" s="48" t="s">
        <v>129</v>
      </c>
      <c r="S25" s="48" t="s">
        <v>130</v>
      </c>
    </row>
    <row r="26" spans="1:27" ht="18" customHeight="1">
      <c r="Q26" s="61">
        <v>45436</v>
      </c>
    </row>
    <row r="27" spans="1:27" ht="18" customHeight="1">
      <c r="Q27" s="61">
        <v>45437</v>
      </c>
    </row>
    <row r="28" spans="1:27" ht="18" customHeight="1">
      <c r="Q28" s="61">
        <v>45438</v>
      </c>
    </row>
    <row r="29" spans="1:27" ht="18" customHeight="1">
      <c r="Q29" s="61">
        <v>45439</v>
      </c>
    </row>
    <row r="30" spans="1:27" ht="18" customHeight="1">
      <c r="Q30" s="61">
        <v>45440</v>
      </c>
    </row>
    <row r="31" spans="1:27" ht="18" customHeight="1">
      <c r="Q31" s="61">
        <v>45441</v>
      </c>
    </row>
    <row r="32" spans="1:27" ht="18" customHeight="1">
      <c r="Q32" s="61">
        <v>45442</v>
      </c>
    </row>
    <row r="33" spans="17:17" ht="18" customHeight="1">
      <c r="Q33" s="61">
        <v>45443</v>
      </c>
    </row>
    <row r="34" spans="17:17" ht="18" customHeight="1">
      <c r="Q34" s="61"/>
    </row>
    <row r="35" spans="17:17" ht="18" customHeight="1">
      <c r="Q35" s="61"/>
    </row>
    <row r="36" spans="17:17" ht="18" customHeight="1">
      <c r="Q36" s="61"/>
    </row>
    <row r="37" spans="17:17" ht="18" customHeight="1">
      <c r="Q37" s="61"/>
    </row>
    <row r="38" spans="17:17" ht="18" customHeight="1">
      <c r="Q38" s="61"/>
    </row>
    <row r="39" spans="17:17" ht="18" customHeight="1">
      <c r="Q39" s="61"/>
    </row>
    <row r="40" spans="17:17" ht="18" customHeight="1">
      <c r="Q40" s="61"/>
    </row>
    <row r="41" spans="17:17" ht="18" customHeight="1">
      <c r="Q41" s="61"/>
    </row>
    <row r="42" spans="17:17" ht="18" customHeight="1">
      <c r="Q42" s="61"/>
    </row>
    <row r="43" spans="17:17" ht="18" customHeight="1">
      <c r="Q43" s="61"/>
    </row>
    <row r="44" spans="17:17" ht="18" customHeight="1">
      <c r="Q44" s="61"/>
    </row>
    <row r="45" spans="17:17" ht="18" customHeight="1">
      <c r="Q45" s="61"/>
    </row>
    <row r="46" spans="17:17" ht="18" customHeight="1">
      <c r="Q46" s="61"/>
    </row>
    <row r="47" spans="17:17" ht="18" customHeight="1">
      <c r="Q47" s="61"/>
    </row>
    <row r="48" spans="17:17" ht="18" customHeight="1">
      <c r="Q48" s="61"/>
    </row>
    <row r="49" spans="17:19" ht="18" customHeight="1">
      <c r="Q49" s="61"/>
    </row>
    <row r="50" spans="17:19" ht="18" customHeight="1">
      <c r="Q50" s="61"/>
    </row>
    <row r="51" spans="17:19" ht="18" customHeight="1">
      <c r="Q51" s="61"/>
    </row>
    <row r="52" spans="17:19" ht="18" customHeight="1">
      <c r="Q52" s="61"/>
    </row>
    <row r="53" spans="17:19" ht="18" customHeight="1">
      <c r="Q53" s="61"/>
    </row>
    <row r="54" spans="17:19" ht="18" customHeight="1">
      <c r="Q54" s="61"/>
      <c r="R54" s="48" t="s">
        <v>150</v>
      </c>
      <c r="S54" s="48" t="s">
        <v>134</v>
      </c>
    </row>
    <row r="55" spans="17:19" ht="18" customHeight="1">
      <c r="Q55" s="61"/>
      <c r="R55" s="48" t="s">
        <v>150</v>
      </c>
      <c r="S55" s="48" t="s">
        <v>136</v>
      </c>
    </row>
    <row r="56" spans="17:19" ht="18" customHeight="1">
      <c r="Q56" s="61"/>
      <c r="R56" s="48" t="s">
        <v>150</v>
      </c>
      <c r="S56" s="48" t="s">
        <v>138</v>
      </c>
    </row>
    <row r="57" spans="17:19" ht="18" customHeight="1">
      <c r="Q57" s="61"/>
      <c r="R57" s="48" t="s">
        <v>150</v>
      </c>
      <c r="S57" s="48" t="s">
        <v>140</v>
      </c>
    </row>
    <row r="58" spans="17:19" ht="18" customHeight="1">
      <c r="Q58" s="61"/>
      <c r="R58" s="48" t="s">
        <v>150</v>
      </c>
      <c r="S58" s="48" t="s">
        <v>141</v>
      </c>
    </row>
    <row r="59" spans="17:19" ht="18" customHeight="1">
      <c r="Q59" s="61"/>
    </row>
    <row r="60" spans="17:19" ht="18" customHeight="1">
      <c r="Q60" s="61"/>
      <c r="R60" s="48" t="s">
        <v>129</v>
      </c>
      <c r="S60" s="48" t="s">
        <v>133</v>
      </c>
    </row>
    <row r="61" spans="17:19" ht="18" customHeight="1">
      <c r="Q61" s="61"/>
      <c r="R61" s="48" t="s">
        <v>129</v>
      </c>
      <c r="S61" s="48" t="s">
        <v>143</v>
      </c>
    </row>
    <row r="62" spans="17:19" ht="18" customHeight="1">
      <c r="Q62" s="61"/>
      <c r="R62" s="48" t="s">
        <v>129</v>
      </c>
      <c r="S62" s="48" t="s">
        <v>145</v>
      </c>
    </row>
    <row r="63" spans="17:19" ht="18" customHeight="1">
      <c r="Q63" s="61"/>
      <c r="R63" s="48" t="s">
        <v>129</v>
      </c>
      <c r="S63" s="48" t="s">
        <v>144</v>
      </c>
    </row>
    <row r="64" spans="17:19" ht="18" customHeight="1">
      <c r="Q64" s="61"/>
      <c r="R64" s="48" t="s">
        <v>129</v>
      </c>
      <c r="S64" s="48" t="s">
        <v>146</v>
      </c>
    </row>
    <row r="65" spans="17:19" ht="18" customHeight="1">
      <c r="Q65" s="61"/>
      <c r="R65" s="48" t="s">
        <v>129</v>
      </c>
      <c r="S65" s="48" t="s">
        <v>147</v>
      </c>
    </row>
    <row r="66" spans="17:19" ht="18" customHeight="1">
      <c r="Q66" s="61"/>
      <c r="R66" s="48" t="s">
        <v>129</v>
      </c>
      <c r="S66" s="48" t="s">
        <v>148</v>
      </c>
    </row>
    <row r="67" spans="17:19" ht="18" customHeight="1">
      <c r="Q67" s="61"/>
      <c r="R67" s="48" t="s">
        <v>129</v>
      </c>
      <c r="S67" s="48" t="s">
        <v>149</v>
      </c>
    </row>
    <row r="68" spans="17:19" ht="18" customHeight="1">
      <c r="Q68" s="61"/>
    </row>
    <row r="69" spans="17:19" ht="18" customHeight="1">
      <c r="Q69" s="61"/>
    </row>
    <row r="70" spans="17:19" ht="18" customHeight="1">
      <c r="Q70" s="61"/>
    </row>
    <row r="71" spans="17:19" ht="18" customHeight="1">
      <c r="Q71" s="61"/>
    </row>
    <row r="72" spans="17:19" ht="18" customHeight="1">
      <c r="Q72" s="61"/>
    </row>
    <row r="73" spans="17:19" ht="18" customHeight="1">
      <c r="Q73" s="61"/>
    </row>
    <row r="74" spans="17:19" ht="18" customHeight="1">
      <c r="Q74" s="61"/>
    </row>
    <row r="75" spans="17:19" ht="18" customHeight="1">
      <c r="Q75" s="61"/>
    </row>
    <row r="76" spans="17:19" ht="18" customHeight="1">
      <c r="Q76" s="61"/>
    </row>
    <row r="77" spans="17:19" ht="18" customHeight="1">
      <c r="Q77" s="61"/>
    </row>
    <row r="78" spans="17:19" ht="18" customHeight="1">
      <c r="Q78" s="61"/>
    </row>
    <row r="79" spans="17:19" ht="18" customHeight="1">
      <c r="Q79" s="61"/>
    </row>
    <row r="80" spans="17:19" ht="18" customHeight="1">
      <c r="Q80" s="61"/>
    </row>
    <row r="81" spans="17:17" ht="18" customHeight="1">
      <c r="Q81" s="61"/>
    </row>
    <row r="82" spans="17:17" ht="18" customHeight="1">
      <c r="Q82" s="61"/>
    </row>
    <row r="83" spans="17:17" ht="18" customHeight="1">
      <c r="Q83" s="61"/>
    </row>
    <row r="84" spans="17:17" ht="18" customHeight="1">
      <c r="Q84" s="61"/>
    </row>
    <row r="85" spans="17:17" ht="18" customHeight="1">
      <c r="Q85" s="61"/>
    </row>
    <row r="86" spans="17:17" ht="18" customHeight="1">
      <c r="Q86" s="61"/>
    </row>
    <row r="87" spans="17:17" ht="18" customHeight="1">
      <c r="Q87" s="61"/>
    </row>
    <row r="88" spans="17:17" ht="18" customHeight="1">
      <c r="Q88" s="61"/>
    </row>
    <row r="89" spans="17:17" ht="18" customHeight="1">
      <c r="Q89" s="61"/>
    </row>
    <row r="90" spans="17:17" ht="18" customHeight="1">
      <c r="Q90" s="61"/>
    </row>
    <row r="91" spans="17:17" ht="18" customHeight="1">
      <c r="Q91" s="61"/>
    </row>
    <row r="92" spans="17:17" ht="18" customHeight="1">
      <c r="Q92" s="61"/>
    </row>
    <row r="93" spans="17:17" ht="18" customHeight="1">
      <c r="Q93" s="61"/>
    </row>
    <row r="94" spans="17:17" ht="18" customHeight="1">
      <c r="Q94" s="61"/>
    </row>
    <row r="95" spans="17:17" ht="18" customHeight="1">
      <c r="Q95" s="61"/>
    </row>
    <row r="96" spans="17:17" ht="18" customHeight="1">
      <c r="Q96" s="61"/>
    </row>
    <row r="97" spans="17:17" ht="18" customHeight="1">
      <c r="Q97" s="61"/>
    </row>
    <row r="98" spans="17:17" ht="18" customHeight="1">
      <c r="Q98" s="61"/>
    </row>
    <row r="99" spans="17:17" ht="18" customHeight="1">
      <c r="Q99" s="61"/>
    </row>
    <row r="100" spans="17:17" ht="18" customHeight="1">
      <c r="Q100" s="61"/>
    </row>
    <row r="101" spans="17:17" ht="18" customHeight="1">
      <c r="Q101" s="61"/>
    </row>
    <row r="102" spans="17:17" ht="18" customHeight="1">
      <c r="Q102" s="61"/>
    </row>
    <row r="103" spans="17:17" ht="18" customHeight="1">
      <c r="Q103" s="61"/>
    </row>
    <row r="104" spans="17:17" ht="18" customHeight="1">
      <c r="Q104" s="61"/>
    </row>
    <row r="105" spans="17:17" ht="18" customHeight="1">
      <c r="Q105" s="61"/>
    </row>
    <row r="106" spans="17:17" ht="18" customHeight="1">
      <c r="Q106" s="61"/>
    </row>
    <row r="107" spans="17:17" ht="18" customHeight="1">
      <c r="Q107" s="61"/>
    </row>
    <row r="108" spans="17:17" ht="18" customHeight="1">
      <c r="Q108" s="61"/>
    </row>
    <row r="109" spans="17:17" ht="18" customHeight="1">
      <c r="Q109" s="61"/>
    </row>
    <row r="110" spans="17:17" ht="18" customHeight="1">
      <c r="Q110" s="61"/>
    </row>
    <row r="111" spans="17:17" ht="18" customHeight="1">
      <c r="Q111" s="61"/>
    </row>
    <row r="112" spans="17:17" ht="18" customHeight="1">
      <c r="Q112" s="61"/>
    </row>
    <row r="113" spans="17:17" ht="18" customHeight="1">
      <c r="Q113" s="61"/>
    </row>
    <row r="114" spans="17:17" ht="18" customHeight="1">
      <c r="Q114" s="61"/>
    </row>
    <row r="115" spans="17:17" ht="18" customHeight="1">
      <c r="Q115" s="61"/>
    </row>
    <row r="116" spans="17:17" ht="18" customHeight="1">
      <c r="Q116" s="61"/>
    </row>
    <row r="117" spans="17:17" ht="18" customHeight="1">
      <c r="Q117" s="61"/>
    </row>
    <row r="118" spans="17:17" ht="18" customHeight="1">
      <c r="Q118" s="61"/>
    </row>
    <row r="119" spans="17:17" ht="18" customHeight="1">
      <c r="Q119" s="61"/>
    </row>
    <row r="120" spans="17:17" ht="18" customHeight="1">
      <c r="Q120" s="61"/>
    </row>
    <row r="121" spans="17:17" ht="18" customHeight="1">
      <c r="Q121" s="61"/>
    </row>
    <row r="122" spans="17:17" ht="18" customHeight="1">
      <c r="Q122" s="61"/>
    </row>
    <row r="123" spans="17:17" ht="18" customHeight="1">
      <c r="Q123" s="61"/>
    </row>
    <row r="124" spans="17:17" ht="18" customHeight="1">
      <c r="Q124" s="61"/>
    </row>
    <row r="125" spans="17:17" ht="18" customHeight="1">
      <c r="Q125" s="61"/>
    </row>
    <row r="126" spans="17:17" ht="18" customHeight="1">
      <c r="Q126" s="61"/>
    </row>
    <row r="127" spans="17:17" ht="18" customHeight="1">
      <c r="Q127" s="61"/>
    </row>
    <row r="128" spans="17:17" ht="18" customHeight="1">
      <c r="Q128" s="61"/>
    </row>
    <row r="129" spans="17:17" ht="18" customHeight="1">
      <c r="Q129" s="61"/>
    </row>
    <row r="130" spans="17:17" ht="18" customHeight="1">
      <c r="Q130" s="61"/>
    </row>
    <row r="131" spans="17:17" ht="18" customHeight="1">
      <c r="Q131" s="61"/>
    </row>
    <row r="132" spans="17:17" ht="18" customHeight="1">
      <c r="Q132" s="61"/>
    </row>
    <row r="133" spans="17:17" ht="18" customHeight="1">
      <c r="Q133" s="61"/>
    </row>
    <row r="134" spans="17:17" ht="18" customHeight="1">
      <c r="Q134" s="61"/>
    </row>
    <row r="135" spans="17:17" ht="18" customHeight="1">
      <c r="Q135" s="61"/>
    </row>
    <row r="136" spans="17:17" ht="18" customHeight="1">
      <c r="Q136" s="61"/>
    </row>
    <row r="137" spans="17:17" ht="18" customHeight="1">
      <c r="Q137" s="61"/>
    </row>
    <row r="138" spans="17:17" ht="18" customHeight="1">
      <c r="Q138" s="61"/>
    </row>
    <row r="139" spans="17:17" ht="18" customHeight="1">
      <c r="Q139" s="61"/>
    </row>
    <row r="140" spans="17:17" ht="18" customHeight="1">
      <c r="Q140" s="61"/>
    </row>
    <row r="141" spans="17:17" ht="18" customHeight="1">
      <c r="Q141" s="61"/>
    </row>
    <row r="142" spans="17:17" ht="18" customHeight="1">
      <c r="Q142" s="61"/>
    </row>
    <row r="143" spans="17:17" ht="18" customHeight="1">
      <c r="Q143" s="61"/>
    </row>
    <row r="144" spans="17:17" ht="18" customHeight="1">
      <c r="Q144" s="61"/>
    </row>
    <row r="145" spans="17:17" ht="18" customHeight="1">
      <c r="Q145" s="61"/>
    </row>
    <row r="146" spans="17:17" ht="18" customHeight="1">
      <c r="Q146" s="61"/>
    </row>
    <row r="147" spans="17:17" ht="18" customHeight="1">
      <c r="Q147" s="61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148:R1048576 R2" xr:uid="{D31191EB-8314-4985-89B0-A0AF5851F000}">
      <formula1>"固定,変動,事業"</formula1>
    </dataValidation>
    <dataValidation type="list" allowBlank="1" showInputMessage="1" showErrorMessage="1" sqref="S148:S1048576" xr:uid="{3AB3EA42-4D45-4D2F-A06D-76DE3A7AA1C1}">
      <formula1>INDIRECT(R148)</formula1>
    </dataValidation>
    <dataValidation type="list" allowBlank="1" showInputMessage="1" showErrorMessage="1" sqref="S3:S147" xr:uid="{F0631FA6-4F27-4AF5-8D62-EE16CAC20F04}">
      <formula1>INDIRECT("データテーブル["&amp;R3&amp;"]")</formula1>
    </dataValidation>
    <dataValidation type="list" allowBlank="1" showInputMessage="1" showErrorMessage="1" sqref="R3:R147" xr:uid="{D97DE100-E4F5-49D0-9C37-39C3E6373CA4}">
      <formula1>$W$2:$AA$2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E69AA-B725-46EB-9E9C-5DB7449F4FA0}">
  <sheetPr>
    <tabColor theme="4" tint="0.59999389629810485"/>
    <pageSetUpPr fitToPage="1"/>
  </sheetPr>
  <dimension ref="A1:AA147"/>
  <sheetViews>
    <sheetView workbookViewId="0">
      <selection activeCell="O1" sqref="A1:O22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45444</v>
      </c>
      <c r="B1" s="203"/>
      <c r="C1" s="203"/>
      <c r="D1" s="203"/>
      <c r="Q1" s="48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59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61">
        <v>45444</v>
      </c>
      <c r="R3" s="48" t="s">
        <v>129</v>
      </c>
      <c r="S3" s="48" t="s">
        <v>108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61">
        <v>45445</v>
      </c>
      <c r="R4" s="48" t="s">
        <v>129</v>
      </c>
      <c r="S4" s="48" t="s">
        <v>107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61">
        <v>45446</v>
      </c>
      <c r="R5" s="48" t="s">
        <v>129</v>
      </c>
      <c r="S5" s="48" t="s">
        <v>109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61">
        <v>45447</v>
      </c>
      <c r="R6" s="48" t="s">
        <v>129</v>
      </c>
      <c r="S6" s="48" t="s">
        <v>112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61">
        <v>45448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61">
        <v>45449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61">
        <v>45450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61">
        <v>45451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61">
        <v>45452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61">
        <v>45453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61">
        <v>45454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61">
        <v>45455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61">
        <v>45456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61">
        <v>45457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61">
        <v>45458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61">
        <v>45459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61">
        <v>45460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61">
        <v>45461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61">
        <v>45462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61">
        <v>45463</v>
      </c>
      <c r="R22" s="48" t="s">
        <v>129</v>
      </c>
      <c r="S22" s="48" t="s">
        <v>127</v>
      </c>
    </row>
    <row r="23" spans="1:27" ht="18" customHeight="1" thickTop="1">
      <c r="Q23" s="61">
        <v>45464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61">
        <v>45465</v>
      </c>
      <c r="R24" s="48" t="s">
        <v>129</v>
      </c>
      <c r="S24" s="48" t="s">
        <v>128</v>
      </c>
    </row>
    <row r="25" spans="1:27" ht="18" customHeight="1">
      <c r="Q25" s="61">
        <v>45466</v>
      </c>
      <c r="R25" s="48" t="s">
        <v>129</v>
      </c>
      <c r="S25" s="48" t="s">
        <v>130</v>
      </c>
    </row>
    <row r="26" spans="1:27" ht="18" customHeight="1">
      <c r="Q26" s="61">
        <v>45467</v>
      </c>
    </row>
    <row r="27" spans="1:27" ht="18" customHeight="1">
      <c r="Q27" s="61">
        <v>45468</v>
      </c>
    </row>
    <row r="28" spans="1:27" ht="18" customHeight="1">
      <c r="Q28" s="61">
        <v>45469</v>
      </c>
    </row>
    <row r="29" spans="1:27" ht="18" customHeight="1">
      <c r="Q29" s="61">
        <v>45470</v>
      </c>
    </row>
    <row r="30" spans="1:27" ht="18" customHeight="1">
      <c r="Q30" s="61">
        <v>45471</v>
      </c>
    </row>
    <row r="31" spans="1:27" ht="18" customHeight="1">
      <c r="Q31" s="61">
        <v>45472</v>
      </c>
    </row>
    <row r="32" spans="1:27" ht="18" customHeight="1">
      <c r="Q32" s="61">
        <v>45473</v>
      </c>
    </row>
    <row r="33" spans="17:17" ht="18" customHeight="1">
      <c r="Q33" s="61"/>
    </row>
    <row r="34" spans="17:17" ht="18" customHeight="1">
      <c r="Q34" s="61"/>
    </row>
    <row r="35" spans="17:17" ht="18" customHeight="1">
      <c r="Q35" s="61"/>
    </row>
    <row r="36" spans="17:17" ht="18" customHeight="1">
      <c r="Q36" s="61"/>
    </row>
    <row r="37" spans="17:17" ht="18" customHeight="1">
      <c r="Q37" s="61"/>
    </row>
    <row r="38" spans="17:17" ht="18" customHeight="1">
      <c r="Q38" s="61"/>
    </row>
    <row r="39" spans="17:17" ht="18" customHeight="1">
      <c r="Q39" s="61"/>
    </row>
    <row r="40" spans="17:17" ht="18" customHeight="1">
      <c r="Q40" s="61"/>
    </row>
    <row r="41" spans="17:17" ht="18" customHeight="1">
      <c r="Q41" s="61"/>
    </row>
    <row r="42" spans="17:17" ht="18" customHeight="1">
      <c r="Q42" s="61"/>
    </row>
    <row r="43" spans="17:17" ht="18" customHeight="1">
      <c r="Q43" s="61"/>
    </row>
    <row r="44" spans="17:17" ht="18" customHeight="1">
      <c r="Q44" s="61"/>
    </row>
    <row r="45" spans="17:17" ht="18" customHeight="1">
      <c r="Q45" s="61"/>
    </row>
    <row r="46" spans="17:17" ht="18" customHeight="1">
      <c r="Q46" s="61"/>
    </row>
    <row r="47" spans="17:17" ht="18" customHeight="1">
      <c r="Q47" s="61"/>
    </row>
    <row r="48" spans="17:17" ht="18" customHeight="1">
      <c r="Q48" s="61"/>
    </row>
    <row r="49" spans="17:19" ht="18" customHeight="1">
      <c r="Q49" s="61"/>
    </row>
    <row r="50" spans="17:19" ht="18" customHeight="1">
      <c r="Q50" s="61"/>
    </row>
    <row r="51" spans="17:19" ht="18" customHeight="1">
      <c r="Q51" s="61"/>
    </row>
    <row r="52" spans="17:19" ht="18" customHeight="1">
      <c r="Q52" s="61"/>
    </row>
    <row r="53" spans="17:19" ht="18" customHeight="1">
      <c r="Q53" s="61"/>
    </row>
    <row r="54" spans="17:19" ht="18" customHeight="1">
      <c r="Q54" s="61"/>
      <c r="R54" s="48" t="s">
        <v>150</v>
      </c>
      <c r="S54" s="48" t="s">
        <v>134</v>
      </c>
    </row>
    <row r="55" spans="17:19" ht="18" customHeight="1">
      <c r="Q55" s="61"/>
      <c r="R55" s="48" t="s">
        <v>150</v>
      </c>
      <c r="S55" s="48" t="s">
        <v>136</v>
      </c>
    </row>
    <row r="56" spans="17:19" ht="18" customHeight="1">
      <c r="Q56" s="61"/>
      <c r="R56" s="48" t="s">
        <v>150</v>
      </c>
      <c r="S56" s="48" t="s">
        <v>138</v>
      </c>
    </row>
    <row r="57" spans="17:19" ht="18" customHeight="1">
      <c r="Q57" s="61"/>
      <c r="R57" s="48" t="s">
        <v>150</v>
      </c>
      <c r="S57" s="48" t="s">
        <v>140</v>
      </c>
    </row>
    <row r="58" spans="17:19" ht="18" customHeight="1">
      <c r="Q58" s="61"/>
      <c r="R58" s="48" t="s">
        <v>150</v>
      </c>
      <c r="S58" s="48" t="s">
        <v>141</v>
      </c>
    </row>
    <row r="59" spans="17:19" ht="18" customHeight="1">
      <c r="Q59" s="61"/>
    </row>
    <row r="60" spans="17:19" ht="18" customHeight="1">
      <c r="Q60" s="61"/>
      <c r="R60" s="48" t="s">
        <v>129</v>
      </c>
      <c r="S60" s="48" t="s">
        <v>133</v>
      </c>
    </row>
    <row r="61" spans="17:19" ht="18" customHeight="1">
      <c r="Q61" s="61"/>
      <c r="R61" s="48" t="s">
        <v>129</v>
      </c>
      <c r="S61" s="48" t="s">
        <v>143</v>
      </c>
    </row>
    <row r="62" spans="17:19" ht="18" customHeight="1">
      <c r="Q62" s="61"/>
      <c r="R62" s="48" t="s">
        <v>129</v>
      </c>
      <c r="S62" s="48" t="s">
        <v>145</v>
      </c>
    </row>
    <row r="63" spans="17:19" ht="18" customHeight="1">
      <c r="Q63" s="61"/>
      <c r="R63" s="48" t="s">
        <v>129</v>
      </c>
      <c r="S63" s="48" t="s">
        <v>144</v>
      </c>
    </row>
    <row r="64" spans="17:19" ht="18" customHeight="1">
      <c r="Q64" s="61"/>
      <c r="R64" s="48" t="s">
        <v>129</v>
      </c>
      <c r="S64" s="48" t="s">
        <v>146</v>
      </c>
    </row>
    <row r="65" spans="17:19" ht="18" customHeight="1">
      <c r="Q65" s="61"/>
      <c r="R65" s="48" t="s">
        <v>129</v>
      </c>
      <c r="S65" s="48" t="s">
        <v>147</v>
      </c>
    </row>
    <row r="66" spans="17:19" ht="18" customHeight="1">
      <c r="Q66" s="61"/>
      <c r="R66" s="48" t="s">
        <v>129</v>
      </c>
      <c r="S66" s="48" t="s">
        <v>148</v>
      </c>
    </row>
    <row r="67" spans="17:19" ht="18" customHeight="1">
      <c r="Q67" s="61"/>
      <c r="R67" s="48" t="s">
        <v>129</v>
      </c>
      <c r="S67" s="48" t="s">
        <v>149</v>
      </c>
    </row>
    <row r="68" spans="17:19" ht="18" customHeight="1">
      <c r="Q68" s="61"/>
    </row>
    <row r="69" spans="17:19" ht="18" customHeight="1">
      <c r="Q69" s="61"/>
    </row>
    <row r="70" spans="17:19" ht="18" customHeight="1">
      <c r="Q70" s="61"/>
    </row>
    <row r="71" spans="17:19" ht="18" customHeight="1">
      <c r="Q71" s="61"/>
    </row>
    <row r="72" spans="17:19" ht="18" customHeight="1">
      <c r="Q72" s="61"/>
    </row>
    <row r="73" spans="17:19" ht="18" customHeight="1">
      <c r="Q73" s="61"/>
    </row>
    <row r="74" spans="17:19" ht="18" customHeight="1">
      <c r="Q74" s="61"/>
    </row>
    <row r="75" spans="17:19" ht="18" customHeight="1">
      <c r="Q75" s="61"/>
    </row>
    <row r="76" spans="17:19" ht="18" customHeight="1">
      <c r="Q76" s="61"/>
    </row>
    <row r="77" spans="17:19" ht="18" customHeight="1">
      <c r="Q77" s="61"/>
    </row>
    <row r="78" spans="17:19" ht="18" customHeight="1">
      <c r="Q78" s="61"/>
    </row>
    <row r="79" spans="17:19" ht="18" customHeight="1">
      <c r="Q79" s="61"/>
    </row>
    <row r="80" spans="17:19" ht="18" customHeight="1">
      <c r="Q80" s="61"/>
    </row>
    <row r="81" spans="17:17" ht="18" customHeight="1">
      <c r="Q81" s="61"/>
    </row>
    <row r="82" spans="17:17" ht="18" customHeight="1">
      <c r="Q82" s="61"/>
    </row>
    <row r="83" spans="17:17" ht="18" customHeight="1">
      <c r="Q83" s="61"/>
    </row>
    <row r="84" spans="17:17" ht="18" customHeight="1">
      <c r="Q84" s="61"/>
    </row>
    <row r="85" spans="17:17" ht="18" customHeight="1">
      <c r="Q85" s="61"/>
    </row>
    <row r="86" spans="17:17" ht="18" customHeight="1">
      <c r="Q86" s="61"/>
    </row>
    <row r="87" spans="17:17" ht="18" customHeight="1">
      <c r="Q87" s="61"/>
    </row>
    <row r="88" spans="17:17" ht="18" customHeight="1">
      <c r="Q88" s="61"/>
    </row>
    <row r="89" spans="17:17" ht="18" customHeight="1">
      <c r="Q89" s="61"/>
    </row>
    <row r="90" spans="17:17" ht="18" customHeight="1">
      <c r="Q90" s="61"/>
    </row>
    <row r="91" spans="17:17" ht="18" customHeight="1">
      <c r="Q91" s="61"/>
    </row>
    <row r="92" spans="17:17" ht="18" customHeight="1">
      <c r="Q92" s="61"/>
    </row>
    <row r="93" spans="17:17" ht="18" customHeight="1">
      <c r="Q93" s="61"/>
    </row>
    <row r="94" spans="17:17" ht="18" customHeight="1">
      <c r="Q94" s="61"/>
    </row>
    <row r="95" spans="17:17" ht="18" customHeight="1">
      <c r="Q95" s="61"/>
    </row>
    <row r="96" spans="17:17" ht="18" customHeight="1">
      <c r="Q96" s="61"/>
    </row>
    <row r="97" spans="17:17" ht="18" customHeight="1">
      <c r="Q97" s="61"/>
    </row>
    <row r="98" spans="17:17" ht="18" customHeight="1">
      <c r="Q98" s="61"/>
    </row>
    <row r="99" spans="17:17" ht="18" customHeight="1">
      <c r="Q99" s="61"/>
    </row>
    <row r="100" spans="17:17" ht="18" customHeight="1">
      <c r="Q100" s="61"/>
    </row>
    <row r="101" spans="17:17" ht="18" customHeight="1">
      <c r="Q101" s="61"/>
    </row>
    <row r="102" spans="17:17" ht="18" customHeight="1">
      <c r="Q102" s="61"/>
    </row>
    <row r="103" spans="17:17" ht="18" customHeight="1">
      <c r="Q103" s="61"/>
    </row>
    <row r="104" spans="17:17" ht="18" customHeight="1">
      <c r="Q104" s="61"/>
    </row>
    <row r="105" spans="17:17" ht="18" customHeight="1">
      <c r="Q105" s="61"/>
    </row>
    <row r="106" spans="17:17" ht="18" customHeight="1">
      <c r="Q106" s="61"/>
    </row>
    <row r="107" spans="17:17" ht="18" customHeight="1">
      <c r="Q107" s="61"/>
    </row>
    <row r="108" spans="17:17" ht="18" customHeight="1">
      <c r="Q108" s="61"/>
    </row>
    <row r="109" spans="17:17" ht="18" customHeight="1">
      <c r="Q109" s="61"/>
    </row>
    <row r="110" spans="17:17" ht="18" customHeight="1">
      <c r="Q110" s="61"/>
    </row>
    <row r="111" spans="17:17" ht="18" customHeight="1">
      <c r="Q111" s="61"/>
    </row>
    <row r="112" spans="17:17" ht="18" customHeight="1">
      <c r="Q112" s="61"/>
    </row>
    <row r="113" spans="17:17" ht="18" customHeight="1">
      <c r="Q113" s="61"/>
    </row>
    <row r="114" spans="17:17" ht="18" customHeight="1">
      <c r="Q114" s="61"/>
    </row>
    <row r="115" spans="17:17" ht="18" customHeight="1">
      <c r="Q115" s="61"/>
    </row>
    <row r="116" spans="17:17" ht="18" customHeight="1">
      <c r="Q116" s="61"/>
    </row>
    <row r="117" spans="17:17" ht="18" customHeight="1">
      <c r="Q117" s="61"/>
    </row>
    <row r="118" spans="17:17" ht="18" customHeight="1">
      <c r="Q118" s="61"/>
    </row>
    <row r="119" spans="17:17" ht="18" customHeight="1">
      <c r="Q119" s="61"/>
    </row>
    <row r="120" spans="17:17" ht="18" customHeight="1">
      <c r="Q120" s="61"/>
    </row>
    <row r="121" spans="17:17" ht="18" customHeight="1">
      <c r="Q121" s="61"/>
    </row>
    <row r="122" spans="17:17" ht="18" customHeight="1">
      <c r="Q122" s="61"/>
    </row>
    <row r="123" spans="17:17" ht="18" customHeight="1">
      <c r="Q123" s="61"/>
    </row>
    <row r="124" spans="17:17" ht="18" customHeight="1">
      <c r="Q124" s="61"/>
    </row>
    <row r="125" spans="17:17" ht="18" customHeight="1">
      <c r="Q125" s="61"/>
    </row>
    <row r="126" spans="17:17" ht="18" customHeight="1">
      <c r="Q126" s="61"/>
    </row>
    <row r="127" spans="17:17" ht="18" customHeight="1">
      <c r="Q127" s="61"/>
    </row>
    <row r="128" spans="17:17" ht="18" customHeight="1">
      <c r="Q128" s="61"/>
    </row>
    <row r="129" spans="17:17" ht="18" customHeight="1">
      <c r="Q129" s="61"/>
    </row>
    <row r="130" spans="17:17" ht="18" customHeight="1">
      <c r="Q130" s="61"/>
    </row>
    <row r="131" spans="17:17" ht="18" customHeight="1">
      <c r="Q131" s="61"/>
    </row>
    <row r="132" spans="17:17" ht="18" customHeight="1">
      <c r="Q132" s="61"/>
    </row>
    <row r="133" spans="17:17" ht="18" customHeight="1">
      <c r="Q133" s="61"/>
    </row>
    <row r="134" spans="17:17" ht="18" customHeight="1">
      <c r="Q134" s="61"/>
    </row>
    <row r="135" spans="17:17" ht="18" customHeight="1">
      <c r="Q135" s="61"/>
    </row>
    <row r="136" spans="17:17" ht="18" customHeight="1">
      <c r="Q136" s="61"/>
    </row>
    <row r="137" spans="17:17" ht="18" customHeight="1">
      <c r="Q137" s="61"/>
    </row>
    <row r="138" spans="17:17" ht="18" customHeight="1">
      <c r="Q138" s="61"/>
    </row>
    <row r="139" spans="17:17" ht="18" customHeight="1">
      <c r="Q139" s="61"/>
    </row>
    <row r="140" spans="17:17" ht="18" customHeight="1">
      <c r="Q140" s="61"/>
    </row>
    <row r="141" spans="17:17" ht="18" customHeight="1">
      <c r="Q141" s="61"/>
    </row>
    <row r="142" spans="17:17" ht="18" customHeight="1">
      <c r="Q142" s="61"/>
    </row>
    <row r="143" spans="17:17" ht="18" customHeight="1">
      <c r="Q143" s="61"/>
    </row>
    <row r="144" spans="17:17" ht="18" customHeight="1">
      <c r="Q144" s="61"/>
    </row>
    <row r="145" spans="17:17" ht="18" customHeight="1">
      <c r="Q145" s="61"/>
    </row>
    <row r="146" spans="17:17" ht="18" customHeight="1">
      <c r="Q146" s="61"/>
    </row>
    <row r="147" spans="17:17" ht="18" customHeight="1">
      <c r="Q147" s="61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3:R147" xr:uid="{AD034330-C76D-4699-A8F4-91478246BF95}">
      <formula1>$W$2:$AA$2</formula1>
    </dataValidation>
    <dataValidation type="list" allowBlank="1" showInputMessage="1" showErrorMessage="1" sqref="S3:S147" xr:uid="{BA626CD6-7003-46F3-8AA7-E94918FF1F90}">
      <formula1>INDIRECT("データテーブル["&amp;R3&amp;"]")</formula1>
    </dataValidation>
    <dataValidation type="list" allowBlank="1" showInputMessage="1" showErrorMessage="1" sqref="S148:S1048576" xr:uid="{45CADF33-4F6C-4ABC-B0E5-153979F31783}">
      <formula1>INDIRECT(R148)</formula1>
    </dataValidation>
    <dataValidation type="list" allowBlank="1" showInputMessage="1" showErrorMessage="1" sqref="R148:R1048576 R2" xr:uid="{337D80E8-5402-4708-8832-D908AB553734}">
      <formula1>"固定,変動,事業"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90F8B-7A3C-48B5-938B-63D1C41B8EBD}">
  <sheetPr>
    <tabColor theme="4" tint="0.59999389629810485"/>
    <pageSetUpPr fitToPage="1"/>
  </sheetPr>
  <dimension ref="A1:AA147"/>
  <sheetViews>
    <sheetView workbookViewId="0">
      <selection activeCell="O1" sqref="A1:O22"/>
    </sheetView>
  </sheetViews>
  <sheetFormatPr defaultRowHeight="18" customHeight="1"/>
  <cols>
    <col min="1" max="2" width="12.625" style="1" customWidth="1"/>
    <col min="3" max="3" width="1.875" style="1" customWidth="1"/>
    <col min="4" max="5" width="12.625" style="1" customWidth="1"/>
    <col min="6" max="6" width="1.875" style="1" customWidth="1"/>
    <col min="7" max="8" width="12.625" style="1" customWidth="1"/>
    <col min="9" max="9" width="1.875" style="1" customWidth="1"/>
    <col min="10" max="11" width="12.625" style="1" customWidth="1"/>
    <col min="12" max="12" width="1.875" style="1" customWidth="1"/>
    <col min="13" max="14" width="12.625" style="1" customWidth="1"/>
    <col min="15" max="16" width="9" style="1"/>
    <col min="17" max="18" width="13.5" style="48" customWidth="1"/>
    <col min="19" max="19" width="15.625" style="48" customWidth="1"/>
    <col min="20" max="20" width="13.75" style="62" customWidth="1"/>
    <col min="21" max="21" width="18.875" style="48" customWidth="1"/>
    <col min="22" max="22" width="9" style="1"/>
    <col min="23" max="23" width="11.125" style="1" bestFit="1" customWidth="1"/>
    <col min="24" max="24" width="10.375" style="1" bestFit="1" customWidth="1"/>
    <col min="25" max="26" width="11.25" style="1" bestFit="1" customWidth="1"/>
    <col min="27" max="16384" width="9" style="1"/>
  </cols>
  <sheetData>
    <row r="1" spans="1:27" ht="18" customHeight="1">
      <c r="A1" s="203">
        <f>Q3</f>
        <v>45474</v>
      </c>
      <c r="B1" s="203"/>
      <c r="C1" s="203"/>
      <c r="D1" s="203"/>
      <c r="Q1" s="48" t="s">
        <v>106</v>
      </c>
      <c r="T1" s="48"/>
    </row>
    <row r="2" spans="1:27" s="106" customFormat="1" ht="18" customHeight="1">
      <c r="A2" s="203"/>
      <c r="B2" s="203"/>
      <c r="C2" s="203"/>
      <c r="D2" s="203"/>
      <c r="E2" s="64"/>
      <c r="F2" s="35"/>
      <c r="G2" s="35"/>
      <c r="H2" s="64"/>
      <c r="I2" s="35"/>
      <c r="J2" s="35"/>
      <c r="K2" s="64"/>
      <c r="L2" s="35"/>
      <c r="M2" s="35"/>
      <c r="N2" s="35"/>
      <c r="O2" s="35"/>
      <c r="P2" s="35"/>
      <c r="Q2" s="59" t="s">
        <v>82</v>
      </c>
      <c r="R2" s="59" t="s">
        <v>84</v>
      </c>
      <c r="S2" s="59" t="s">
        <v>83</v>
      </c>
      <c r="T2" s="60" t="s">
        <v>13</v>
      </c>
      <c r="U2" s="59" t="s">
        <v>96</v>
      </c>
      <c r="W2" s="103" t="s">
        <v>87</v>
      </c>
      <c r="X2" s="103" t="s">
        <v>89</v>
      </c>
      <c r="Y2" s="103" t="s">
        <v>91</v>
      </c>
      <c r="Z2" s="103" t="s">
        <v>129</v>
      </c>
      <c r="AA2" s="103" t="s">
        <v>150</v>
      </c>
    </row>
    <row r="3" spans="1:27" ht="18" customHeight="1">
      <c r="A3" s="65"/>
      <c r="B3" s="65"/>
      <c r="C3" s="65"/>
      <c r="D3" s="65"/>
      <c r="E3" s="64"/>
      <c r="F3" s="35"/>
      <c r="G3" s="35"/>
      <c r="H3" s="64"/>
      <c r="I3" s="35"/>
      <c r="J3" s="35"/>
      <c r="K3" s="64"/>
      <c r="L3" s="35"/>
      <c r="M3" s="35"/>
      <c r="N3" s="35"/>
      <c r="O3" s="35"/>
      <c r="P3" s="35"/>
      <c r="Q3" s="61">
        <v>45474</v>
      </c>
      <c r="R3" s="48" t="s">
        <v>129</v>
      </c>
      <c r="S3" s="48" t="s">
        <v>108</v>
      </c>
      <c r="U3" s="59"/>
      <c r="W3" s="104" t="str">
        <f>年間収支!B9</f>
        <v>住宅（家賃）</v>
      </c>
      <c r="X3" s="103" t="str">
        <f>年間収支!B26</f>
        <v>食費</v>
      </c>
      <c r="Y3" s="103" t="str">
        <f>年間収支!B43</f>
        <v>車両消耗品</v>
      </c>
      <c r="Z3" s="105" t="str">
        <f>年間収支!B60</f>
        <v>夫NISA</v>
      </c>
      <c r="AA3" s="105" t="str">
        <f>年間収支!B4</f>
        <v>妻収入</v>
      </c>
    </row>
    <row r="4" spans="1:27" ht="18" customHeight="1">
      <c r="A4" s="204" t="s">
        <v>7</v>
      </c>
      <c r="B4" s="205"/>
      <c r="C4" s="35"/>
      <c r="D4" s="175" t="s">
        <v>88</v>
      </c>
      <c r="E4" s="176"/>
      <c r="F4" s="35"/>
      <c r="G4" s="206" t="s">
        <v>90</v>
      </c>
      <c r="H4" s="207"/>
      <c r="I4" s="35"/>
      <c r="J4" s="199" t="s">
        <v>92</v>
      </c>
      <c r="K4" s="200"/>
      <c r="L4" s="35"/>
      <c r="M4" s="66" t="s">
        <v>58</v>
      </c>
      <c r="N4" s="67"/>
      <c r="O4" s="68" t="s">
        <v>8</v>
      </c>
      <c r="P4" s="69"/>
      <c r="Q4" s="61">
        <v>45475</v>
      </c>
      <c r="R4" s="48" t="s">
        <v>129</v>
      </c>
      <c r="S4" s="48" t="s">
        <v>107</v>
      </c>
      <c r="U4" s="59"/>
      <c r="W4" s="104" t="str">
        <f>年間収支!B10</f>
        <v>電気代</v>
      </c>
      <c r="X4" s="103" t="str">
        <f>年間収支!B27</f>
        <v>嗜好品</v>
      </c>
      <c r="Y4" s="103" t="str">
        <f>年間収支!B44</f>
        <v>高速料金</v>
      </c>
      <c r="Z4" s="105" t="str">
        <f>年間収支!B61</f>
        <v>妻NISA</v>
      </c>
      <c r="AA4" s="105" t="str">
        <f>年間収支!B5</f>
        <v>児童手当</v>
      </c>
    </row>
    <row r="5" spans="1:27" ht="18" customHeight="1">
      <c r="A5" s="63" t="s">
        <v>105</v>
      </c>
      <c r="B5" s="70">
        <f>売上平均!G5</f>
        <v>553693.58333333337</v>
      </c>
      <c r="C5" s="35"/>
      <c r="D5" s="36" t="str">
        <f>年間収支!B9</f>
        <v>住宅（家賃）</v>
      </c>
      <c r="E5" s="37">
        <f>SUMIF(S:S,D5,T:T)</f>
        <v>0</v>
      </c>
      <c r="F5" s="35"/>
      <c r="G5" s="38" t="str">
        <f>年間収支!B26</f>
        <v>食費</v>
      </c>
      <c r="H5" s="39">
        <f t="shared" ref="H5:H21" si="0">SUMIF(S:S,G5,T:T)</f>
        <v>0</v>
      </c>
      <c r="I5" s="35"/>
      <c r="J5" s="40" t="str">
        <f>年間収支!B43</f>
        <v>車両消耗品</v>
      </c>
      <c r="K5" s="41">
        <f t="shared" ref="K5:K21" si="1">SUMIF(S:S,J5,T:T)</f>
        <v>0</v>
      </c>
      <c r="L5" s="71"/>
      <c r="M5" s="72" t="str">
        <f>A4</f>
        <v>収　入</v>
      </c>
      <c r="N5" s="73">
        <f>B11</f>
        <v>553693.58333333337</v>
      </c>
      <c r="O5" s="74">
        <f>SUM(O6:O10)</f>
        <v>1</v>
      </c>
      <c r="P5" s="75"/>
      <c r="Q5" s="61">
        <v>45476</v>
      </c>
      <c r="R5" s="48" t="s">
        <v>129</v>
      </c>
      <c r="S5" s="48" t="s">
        <v>109</v>
      </c>
      <c r="U5" s="59"/>
      <c r="W5" s="104" t="str">
        <f>年間収支!B11</f>
        <v>ガス</v>
      </c>
      <c r="X5" s="103" t="str">
        <f>年間収支!B28</f>
        <v>外食費</v>
      </c>
      <c r="Y5" s="103" t="str">
        <f>年間収支!B45</f>
        <v>ガソリン代</v>
      </c>
      <c r="Z5" s="105" t="str">
        <f>年間収支!B62</f>
        <v>夫iDeCo</v>
      </c>
      <c r="AA5" s="105" t="str">
        <f>年間収支!B6</f>
        <v>臨時収入</v>
      </c>
    </row>
    <row r="6" spans="1:27" ht="18" customHeight="1">
      <c r="A6" s="76" t="str">
        <f>年間収支!B4</f>
        <v>妻収入</v>
      </c>
      <c r="B6" s="77">
        <f>SUMIF(S:S,A6,T:T)</f>
        <v>0</v>
      </c>
      <c r="C6" s="35"/>
      <c r="D6" s="36" t="str">
        <f>年間収支!B10</f>
        <v>電気代</v>
      </c>
      <c r="E6" s="37">
        <f t="shared" ref="E6:E21" si="2">SUMIF(S:S,D6,T:T)</f>
        <v>0</v>
      </c>
      <c r="F6" s="35"/>
      <c r="G6" s="38" t="str">
        <f>年間収支!B27</f>
        <v>嗜好品</v>
      </c>
      <c r="H6" s="39">
        <f t="shared" si="0"/>
        <v>0</v>
      </c>
      <c r="I6" s="35"/>
      <c r="J6" s="40" t="str">
        <f>年間収支!B44</f>
        <v>高速料金</v>
      </c>
      <c r="K6" s="41">
        <f t="shared" si="1"/>
        <v>0</v>
      </c>
      <c r="L6" s="71"/>
      <c r="M6" s="78" t="str">
        <f>D4</f>
        <v>固定支出</v>
      </c>
      <c r="N6" s="79">
        <f>E22</f>
        <v>0</v>
      </c>
      <c r="O6" s="80">
        <f>N6/N5</f>
        <v>0</v>
      </c>
      <c r="P6" s="75"/>
      <c r="Q6" s="61">
        <v>45477</v>
      </c>
      <c r="R6" s="48" t="s">
        <v>129</v>
      </c>
      <c r="S6" s="48" t="s">
        <v>112</v>
      </c>
      <c r="U6" s="59"/>
      <c r="W6" s="104" t="str">
        <f>年間収支!B12</f>
        <v>水道</v>
      </c>
      <c r="X6" s="103" t="str">
        <f>年間収支!B29</f>
        <v>日用品</v>
      </c>
      <c r="Y6" s="103" t="str">
        <f>年間収支!B46</f>
        <v>材料費</v>
      </c>
      <c r="Z6" s="105" t="str">
        <f>年間収支!B63</f>
        <v>妻iDeCo</v>
      </c>
      <c r="AA6" s="105" t="str">
        <f>年間収支!B7</f>
        <v>副収入</v>
      </c>
    </row>
    <row r="7" spans="1:27" ht="18" customHeight="1">
      <c r="A7" s="76" t="str">
        <f>年間収支!B5</f>
        <v>児童手当</v>
      </c>
      <c r="B7" s="77">
        <f t="shared" ref="B7:B10" si="3">SUMIF(S:S,A7,T:T)</f>
        <v>0</v>
      </c>
      <c r="C7" s="35"/>
      <c r="D7" s="36" t="str">
        <f>年間収支!B11</f>
        <v>ガス</v>
      </c>
      <c r="E7" s="37">
        <f t="shared" si="2"/>
        <v>0</v>
      </c>
      <c r="F7" s="35"/>
      <c r="G7" s="38" t="str">
        <f>年間収支!B28</f>
        <v>外食費</v>
      </c>
      <c r="H7" s="39">
        <f t="shared" si="0"/>
        <v>0</v>
      </c>
      <c r="I7" s="35"/>
      <c r="J7" s="40" t="str">
        <f>年間収支!B45</f>
        <v>ガソリン代</v>
      </c>
      <c r="K7" s="41">
        <f t="shared" si="1"/>
        <v>0</v>
      </c>
      <c r="L7" s="71"/>
      <c r="M7" s="81" t="str">
        <f>G4</f>
        <v>変動支出</v>
      </c>
      <c r="N7" s="82">
        <f>H22</f>
        <v>0</v>
      </c>
      <c r="O7" s="83">
        <f>N7/N5</f>
        <v>0</v>
      </c>
      <c r="P7" s="75"/>
      <c r="Q7" s="61">
        <v>45478</v>
      </c>
      <c r="R7" s="48" t="s">
        <v>129</v>
      </c>
      <c r="S7" s="48" t="s">
        <v>113</v>
      </c>
      <c r="U7" s="59"/>
      <c r="W7" s="104" t="str">
        <f>年間収支!B13</f>
        <v>スマホ</v>
      </c>
      <c r="X7" s="103" t="str">
        <f>年間収支!B30</f>
        <v>医療費</v>
      </c>
      <c r="Y7" s="103" t="str">
        <f>年間収支!B47</f>
        <v>ガス仕入</v>
      </c>
      <c r="Z7" s="105" t="str">
        <f>年間収支!B64</f>
        <v>口座プール金</v>
      </c>
      <c r="AA7" s="105" t="str">
        <f>年間収支!B8</f>
        <v>マイクロ法人</v>
      </c>
    </row>
    <row r="8" spans="1:27" ht="18" customHeight="1">
      <c r="A8" s="76" t="str">
        <f>年間収支!B6</f>
        <v>臨時収入</v>
      </c>
      <c r="B8" s="77">
        <f t="shared" si="3"/>
        <v>0</v>
      </c>
      <c r="C8" s="35"/>
      <c r="D8" s="36" t="str">
        <f>年間収支!B12</f>
        <v>水道</v>
      </c>
      <c r="E8" s="37">
        <f t="shared" si="2"/>
        <v>0</v>
      </c>
      <c r="F8" s="35"/>
      <c r="G8" s="38" t="str">
        <f>年間収支!B29</f>
        <v>日用品</v>
      </c>
      <c r="H8" s="39">
        <f t="shared" si="0"/>
        <v>0</v>
      </c>
      <c r="I8" s="35"/>
      <c r="J8" s="40" t="str">
        <f>年間収支!B46</f>
        <v>材料費</v>
      </c>
      <c r="K8" s="41">
        <f t="shared" si="1"/>
        <v>0</v>
      </c>
      <c r="L8" s="71"/>
      <c r="M8" s="84" t="str">
        <f>J4</f>
        <v>事業支出</v>
      </c>
      <c r="N8" s="85">
        <f>K22</f>
        <v>0</v>
      </c>
      <c r="O8" s="86">
        <f>N8/N5</f>
        <v>0</v>
      </c>
      <c r="P8" s="75"/>
      <c r="Q8" s="61">
        <v>45479</v>
      </c>
      <c r="R8" s="48" t="s">
        <v>129</v>
      </c>
      <c r="S8" s="48" t="s">
        <v>114</v>
      </c>
      <c r="U8" s="59"/>
      <c r="W8" s="104" t="str">
        <f>年間収支!B14</f>
        <v>通信費ＦＡＸ</v>
      </c>
      <c r="X8" s="103" t="str">
        <f>年間収支!B31</f>
        <v>子ども費</v>
      </c>
      <c r="Y8" s="103" t="str">
        <f>年間収支!B48</f>
        <v>工具</v>
      </c>
      <c r="Z8" s="105" t="str">
        <f>年間収支!B65</f>
        <v>小規模共済積立</v>
      </c>
      <c r="AA8" s="105"/>
    </row>
    <row r="9" spans="1:27" ht="18" customHeight="1">
      <c r="A9" s="76" t="str">
        <f>年間収支!B7</f>
        <v>副収入</v>
      </c>
      <c r="B9" s="77">
        <f t="shared" si="3"/>
        <v>0</v>
      </c>
      <c r="C9" s="35"/>
      <c r="D9" s="36" t="str">
        <f>年間収支!B13</f>
        <v>スマホ</v>
      </c>
      <c r="E9" s="37">
        <f t="shared" si="2"/>
        <v>0</v>
      </c>
      <c r="F9" s="35"/>
      <c r="G9" s="38" t="str">
        <f>年間収支!B30</f>
        <v>医療費</v>
      </c>
      <c r="H9" s="39">
        <f t="shared" si="0"/>
        <v>0</v>
      </c>
      <c r="I9" s="35"/>
      <c r="J9" s="40" t="str">
        <f>年間収支!B47</f>
        <v>ガス仕入</v>
      </c>
      <c r="K9" s="41">
        <f t="shared" si="1"/>
        <v>0</v>
      </c>
      <c r="L9" s="71"/>
      <c r="M9" s="87" t="str">
        <f>A13</f>
        <v>貯 蓄・投 資</v>
      </c>
      <c r="N9" s="88">
        <f>B22</f>
        <v>0</v>
      </c>
      <c r="O9" s="89">
        <f>N9/N5</f>
        <v>0</v>
      </c>
      <c r="P9" s="75"/>
      <c r="Q9" s="61">
        <v>45480</v>
      </c>
      <c r="R9" s="48" t="s">
        <v>129</v>
      </c>
      <c r="S9" s="48" t="s">
        <v>115</v>
      </c>
      <c r="U9" s="59"/>
      <c r="W9" s="104" t="str">
        <f>年間収支!B15</f>
        <v>保険料(掛捨て)</v>
      </c>
      <c r="X9" s="103" t="str">
        <f>年間収支!B32</f>
        <v>被服・美容</v>
      </c>
      <c r="Y9" s="103" t="str">
        <f>年間収支!B49</f>
        <v>送料</v>
      </c>
      <c r="Z9" s="105" t="str">
        <f>年間収支!B66</f>
        <v>セーフティ共済</v>
      </c>
      <c r="AA9" s="105"/>
    </row>
    <row r="10" spans="1:27" ht="18" customHeight="1">
      <c r="A10" s="76" t="str">
        <f>年間収支!B8</f>
        <v>マイクロ法人</v>
      </c>
      <c r="B10" s="77">
        <f t="shared" si="3"/>
        <v>0</v>
      </c>
      <c r="C10" s="35"/>
      <c r="D10" s="36" t="str">
        <f>年間収支!B14</f>
        <v>通信費ＦＡＸ</v>
      </c>
      <c r="E10" s="37">
        <f t="shared" si="2"/>
        <v>0</v>
      </c>
      <c r="F10" s="35"/>
      <c r="G10" s="38" t="str">
        <f>年間収支!B31</f>
        <v>子ども費</v>
      </c>
      <c r="H10" s="39">
        <f t="shared" si="0"/>
        <v>0</v>
      </c>
      <c r="I10" s="35"/>
      <c r="J10" s="40" t="str">
        <f>年間収支!B48</f>
        <v>工具</v>
      </c>
      <c r="K10" s="41">
        <f t="shared" si="1"/>
        <v>0</v>
      </c>
      <c r="L10" s="35"/>
      <c r="M10" s="90" t="s">
        <v>59</v>
      </c>
      <c r="N10" s="91">
        <f>N5-SUM(N6:N9)</f>
        <v>553693.58333333337</v>
      </c>
      <c r="O10" s="92">
        <f>N10/N5</f>
        <v>1</v>
      </c>
      <c r="P10" s="75"/>
      <c r="Q10" s="61">
        <v>45481</v>
      </c>
      <c r="R10" s="48" t="s">
        <v>129</v>
      </c>
      <c r="S10" s="48" t="s">
        <v>116</v>
      </c>
      <c r="U10" s="59"/>
      <c r="W10" s="104" t="str">
        <f>年間収支!B16</f>
        <v>保険料(貯蓄)</v>
      </c>
      <c r="X10" s="103" t="str">
        <f>年間収支!B33</f>
        <v>交際費</v>
      </c>
      <c r="Y10" s="103" t="str">
        <f>年間収支!B50</f>
        <v>消耗雑費</v>
      </c>
      <c r="Z10" s="105" t="str">
        <f>年間収支!B67</f>
        <v>年払い学資保険</v>
      </c>
      <c r="AA10" s="105"/>
    </row>
    <row r="11" spans="1:27" ht="18" customHeight="1" thickBot="1">
      <c r="A11" s="93" t="s">
        <v>22</v>
      </c>
      <c r="B11" s="94">
        <f>SUM(B5:B10)</f>
        <v>553693.58333333337</v>
      </c>
      <c r="C11" s="35"/>
      <c r="D11" s="36" t="str">
        <f>年間収支!B15</f>
        <v>保険料(掛捨て)</v>
      </c>
      <c r="E11" s="37">
        <f t="shared" si="2"/>
        <v>0</v>
      </c>
      <c r="F11" s="35"/>
      <c r="G11" s="38" t="str">
        <f>年間収支!B32</f>
        <v>被服・美容</v>
      </c>
      <c r="H11" s="39">
        <f t="shared" si="0"/>
        <v>0</v>
      </c>
      <c r="I11" s="35"/>
      <c r="J11" s="40" t="str">
        <f>年間収支!B49</f>
        <v>送料</v>
      </c>
      <c r="K11" s="41">
        <f t="shared" si="1"/>
        <v>0</v>
      </c>
      <c r="L11" s="35"/>
      <c r="M11" s="35"/>
      <c r="N11" s="35"/>
      <c r="O11" s="35"/>
      <c r="P11" s="35"/>
      <c r="Q11" s="61">
        <v>45482</v>
      </c>
      <c r="R11" s="48" t="s">
        <v>129</v>
      </c>
      <c r="S11" s="48" t="s">
        <v>117</v>
      </c>
      <c r="U11" s="59"/>
      <c r="W11" s="104" t="str">
        <f>年間収支!B17</f>
        <v>学校</v>
      </c>
      <c r="X11" s="103" t="str">
        <f>年間収支!B34</f>
        <v>娯楽費</v>
      </c>
      <c r="Y11" s="103">
        <f>年間収支!B51</f>
        <v>0</v>
      </c>
      <c r="Z11" s="105"/>
      <c r="AA11" s="105"/>
    </row>
    <row r="12" spans="1:27" ht="18" customHeight="1" thickTop="1">
      <c r="A12" s="35"/>
      <c r="B12" s="35"/>
      <c r="C12" s="35"/>
      <c r="D12" s="36" t="str">
        <f>年間収支!B16</f>
        <v>保険料(貯蓄)</v>
      </c>
      <c r="E12" s="37">
        <f t="shared" si="2"/>
        <v>0</v>
      </c>
      <c r="F12" s="35"/>
      <c r="G12" s="38" t="str">
        <f>年間収支!B33</f>
        <v>交際費</v>
      </c>
      <c r="H12" s="39">
        <f t="shared" si="0"/>
        <v>0</v>
      </c>
      <c r="I12" s="35"/>
      <c r="J12" s="40" t="str">
        <f>年間収支!B50</f>
        <v>消耗雑費</v>
      </c>
      <c r="K12" s="41">
        <f t="shared" si="1"/>
        <v>0</v>
      </c>
      <c r="L12" s="35"/>
      <c r="M12" s="35"/>
      <c r="N12" s="35"/>
      <c r="O12" s="35"/>
      <c r="P12" s="35"/>
      <c r="Q12" s="61">
        <v>45483</v>
      </c>
      <c r="R12" s="48" t="s">
        <v>129</v>
      </c>
      <c r="S12" s="48" t="s">
        <v>118</v>
      </c>
      <c r="U12" s="59"/>
      <c r="W12" s="104" t="str">
        <f>年間収支!B18</f>
        <v>保育</v>
      </c>
      <c r="X12" s="103" t="str">
        <f>年間収支!B35</f>
        <v>雑費</v>
      </c>
      <c r="Y12" s="103">
        <f>年間収支!B52</f>
        <v>0</v>
      </c>
      <c r="Z12" s="105"/>
      <c r="AA12" s="105"/>
    </row>
    <row r="13" spans="1:27" ht="18" customHeight="1">
      <c r="A13" s="201" t="s">
        <v>57</v>
      </c>
      <c r="B13" s="202"/>
      <c r="C13" s="35"/>
      <c r="D13" s="36" t="str">
        <f>年間収支!B17</f>
        <v>学校</v>
      </c>
      <c r="E13" s="37">
        <f t="shared" si="2"/>
        <v>0</v>
      </c>
      <c r="F13" s="35"/>
      <c r="G13" s="38" t="str">
        <f>年間収支!B34</f>
        <v>娯楽費</v>
      </c>
      <c r="H13" s="39">
        <f t="shared" si="0"/>
        <v>0</v>
      </c>
      <c r="I13" s="35"/>
      <c r="J13" s="40">
        <f>年間収支!B51</f>
        <v>0</v>
      </c>
      <c r="K13" s="41">
        <f t="shared" si="1"/>
        <v>0</v>
      </c>
      <c r="L13" s="35"/>
      <c r="M13" s="35"/>
      <c r="N13" s="35"/>
      <c r="O13" s="35"/>
      <c r="P13" s="35"/>
      <c r="Q13" s="61">
        <v>45484</v>
      </c>
      <c r="R13" s="48" t="s">
        <v>129</v>
      </c>
      <c r="S13" s="48" t="s">
        <v>119</v>
      </c>
      <c r="U13" s="59"/>
      <c r="W13" s="104" t="str">
        <f>年間収支!B19</f>
        <v>習い事</v>
      </c>
      <c r="X13" s="103" t="str">
        <f>年間収支!B36</f>
        <v>ポイント利用分</v>
      </c>
      <c r="Y13" s="103">
        <f>年間収支!B53</f>
        <v>0</v>
      </c>
      <c r="Z13" s="105"/>
      <c r="AA13" s="105"/>
    </row>
    <row r="14" spans="1:27" ht="18" customHeight="1">
      <c r="A14" s="95" t="str">
        <f>年間収支!B60</f>
        <v>夫NISA</v>
      </c>
      <c r="B14" s="96">
        <f>SUMIF(S:S,A14,T:T)</f>
        <v>0</v>
      </c>
      <c r="C14" s="35"/>
      <c r="D14" s="36" t="str">
        <f>年間収支!B18</f>
        <v>保育</v>
      </c>
      <c r="E14" s="37">
        <f t="shared" si="2"/>
        <v>0</v>
      </c>
      <c r="F14" s="35"/>
      <c r="G14" s="38" t="str">
        <f>年間収支!B35</f>
        <v>雑費</v>
      </c>
      <c r="H14" s="39">
        <f t="shared" si="0"/>
        <v>0</v>
      </c>
      <c r="I14" s="35"/>
      <c r="J14" s="40">
        <f>年間収支!B52</f>
        <v>0</v>
      </c>
      <c r="K14" s="41">
        <f t="shared" si="1"/>
        <v>0</v>
      </c>
      <c r="L14" s="35"/>
      <c r="M14" s="35"/>
      <c r="N14" s="35"/>
      <c r="O14" s="35"/>
      <c r="P14" s="35"/>
      <c r="Q14" s="61">
        <v>45485</v>
      </c>
      <c r="R14" s="48" t="s">
        <v>129</v>
      </c>
      <c r="S14" s="48" t="s">
        <v>110</v>
      </c>
      <c r="U14" s="59"/>
      <c r="W14" s="104" t="str">
        <f>年間収支!B20</f>
        <v>交通費</v>
      </c>
      <c r="X14" s="103">
        <f>年間収支!B37</f>
        <v>0</v>
      </c>
      <c r="Y14" s="103">
        <f>年間収支!B54</f>
        <v>0</v>
      </c>
      <c r="Z14" s="105"/>
      <c r="AA14" s="105"/>
    </row>
    <row r="15" spans="1:27" ht="18" customHeight="1">
      <c r="A15" s="97" t="str">
        <f>年間収支!B61</f>
        <v>妻NISA</v>
      </c>
      <c r="B15" s="98">
        <f t="shared" ref="B15:B21" si="4">SUMIF(S:S,A15,T:T)</f>
        <v>0</v>
      </c>
      <c r="C15" s="35"/>
      <c r="D15" s="36" t="str">
        <f>年間収支!B19</f>
        <v>習い事</v>
      </c>
      <c r="E15" s="37">
        <f t="shared" si="2"/>
        <v>0</v>
      </c>
      <c r="F15" s="35"/>
      <c r="G15" s="38" t="str">
        <f>年間収支!B36</f>
        <v>ポイント利用分</v>
      </c>
      <c r="H15" s="39">
        <f t="shared" si="0"/>
        <v>0</v>
      </c>
      <c r="I15" s="35"/>
      <c r="J15" s="40">
        <f>年間収支!B53</f>
        <v>0</v>
      </c>
      <c r="K15" s="41">
        <f t="shared" si="1"/>
        <v>0</v>
      </c>
      <c r="L15" s="35"/>
      <c r="M15" s="35"/>
      <c r="N15" s="35"/>
      <c r="O15" s="35"/>
      <c r="P15" s="35"/>
      <c r="Q15" s="61">
        <v>45486</v>
      </c>
      <c r="R15" s="48" t="s">
        <v>129</v>
      </c>
      <c r="S15" s="48" t="s">
        <v>120</v>
      </c>
      <c r="U15" s="59"/>
      <c r="W15" s="104" t="str">
        <f>年間収支!B21</f>
        <v>お小遣い</v>
      </c>
      <c r="X15" s="103" t="str">
        <f>年間収支!B38</f>
        <v>住民税</v>
      </c>
      <c r="Y15" s="103" t="str">
        <f>年間収支!B55</f>
        <v>税理士顧問料</v>
      </c>
      <c r="Z15" s="105"/>
      <c r="AA15" s="105"/>
    </row>
    <row r="16" spans="1:27" ht="18" customHeight="1">
      <c r="A16" s="97" t="str">
        <f>年間収支!B62</f>
        <v>夫iDeCo</v>
      </c>
      <c r="B16" s="98">
        <f t="shared" si="4"/>
        <v>0</v>
      </c>
      <c r="C16" s="35"/>
      <c r="D16" s="36" t="str">
        <f>年間収支!B20</f>
        <v>交通費</v>
      </c>
      <c r="E16" s="37">
        <f t="shared" si="2"/>
        <v>0</v>
      </c>
      <c r="F16" s="35"/>
      <c r="G16" s="38">
        <f>年間収支!B37</f>
        <v>0</v>
      </c>
      <c r="H16" s="39">
        <f t="shared" si="0"/>
        <v>0</v>
      </c>
      <c r="I16" s="35"/>
      <c r="J16" s="40">
        <f>年間収支!B54</f>
        <v>0</v>
      </c>
      <c r="K16" s="41">
        <f t="shared" si="1"/>
        <v>0</v>
      </c>
      <c r="L16" s="35"/>
      <c r="M16" s="35"/>
      <c r="N16" s="35"/>
      <c r="O16" s="35"/>
      <c r="P16" s="35"/>
      <c r="Q16" s="61">
        <v>45487</v>
      </c>
      <c r="R16" s="48" t="s">
        <v>129</v>
      </c>
      <c r="S16" s="48" t="s">
        <v>121</v>
      </c>
      <c r="U16" s="59"/>
      <c r="W16" s="104">
        <f>年間収支!B22</f>
        <v>0</v>
      </c>
      <c r="X16" s="103" t="str">
        <f>年間収支!B39</f>
        <v>得：旅行費用</v>
      </c>
      <c r="Y16" s="103" t="str">
        <f>年間収支!B56</f>
        <v>損害賠償保険料</v>
      </c>
      <c r="Z16" s="105"/>
      <c r="AA16" s="105"/>
    </row>
    <row r="17" spans="1:27" ht="18" customHeight="1">
      <c r="A17" s="97" t="str">
        <f>年間収支!B63</f>
        <v>妻iDeCo</v>
      </c>
      <c r="B17" s="98">
        <f t="shared" si="4"/>
        <v>0</v>
      </c>
      <c r="C17" s="35"/>
      <c r="D17" s="36" t="str">
        <f>年間収支!B21</f>
        <v>お小遣い</v>
      </c>
      <c r="E17" s="37">
        <f t="shared" si="2"/>
        <v>0</v>
      </c>
      <c r="F17" s="35"/>
      <c r="G17" s="38" t="str">
        <f>年間収支!B38</f>
        <v>住民税</v>
      </c>
      <c r="H17" s="39">
        <f t="shared" si="0"/>
        <v>0</v>
      </c>
      <c r="I17" s="35"/>
      <c r="J17" s="40" t="str">
        <f>年間収支!B55</f>
        <v>税理士顧問料</v>
      </c>
      <c r="K17" s="41">
        <f t="shared" si="1"/>
        <v>0</v>
      </c>
      <c r="L17" s="35"/>
      <c r="M17" s="35"/>
      <c r="N17" s="35"/>
      <c r="O17" s="35"/>
      <c r="P17" s="35"/>
      <c r="Q17" s="61">
        <v>45488</v>
      </c>
      <c r="R17" s="48" t="s">
        <v>129</v>
      </c>
      <c r="S17" s="48" t="s">
        <v>111</v>
      </c>
      <c r="U17" s="59"/>
      <c r="W17" s="104">
        <f>年間収支!B23</f>
        <v>0</v>
      </c>
      <c r="X17" s="103" t="str">
        <f>年間収支!B40</f>
        <v>得：イベント</v>
      </c>
      <c r="Y17" s="103" t="str">
        <f>年間収支!B57</f>
        <v>自動車税</v>
      </c>
      <c r="Z17" s="105"/>
      <c r="AA17" s="105"/>
    </row>
    <row r="18" spans="1:27" ht="18" customHeight="1">
      <c r="A18" s="97" t="str">
        <f>年間収支!B64</f>
        <v>口座プール金</v>
      </c>
      <c r="B18" s="98">
        <f t="shared" si="4"/>
        <v>0</v>
      </c>
      <c r="C18" s="35"/>
      <c r="D18" s="36">
        <f>年間収支!B22</f>
        <v>0</v>
      </c>
      <c r="E18" s="37">
        <f t="shared" si="2"/>
        <v>0</v>
      </c>
      <c r="F18" s="35"/>
      <c r="G18" s="38" t="str">
        <f>年間収支!B39</f>
        <v>得：旅行費用</v>
      </c>
      <c r="H18" s="39">
        <f t="shared" si="0"/>
        <v>0</v>
      </c>
      <c r="I18" s="35"/>
      <c r="J18" s="40" t="str">
        <f>年間収支!B56</f>
        <v>損害賠償保険料</v>
      </c>
      <c r="K18" s="41">
        <f t="shared" si="1"/>
        <v>0</v>
      </c>
      <c r="L18" s="35"/>
      <c r="M18" s="35"/>
      <c r="N18" s="35"/>
      <c r="O18" s="35"/>
      <c r="P18" s="35"/>
      <c r="Q18" s="61">
        <v>45489</v>
      </c>
      <c r="R18" s="48" t="s">
        <v>129</v>
      </c>
      <c r="S18" s="48" t="s">
        <v>122</v>
      </c>
      <c r="W18" s="104" t="str">
        <f>年間収支!B24</f>
        <v>カーローン</v>
      </c>
      <c r="X18" s="103" t="str">
        <f>年間収支!B41</f>
        <v>得：会費</v>
      </c>
      <c r="Y18" s="103" t="str">
        <f>年間収支!B58</f>
        <v>事業税</v>
      </c>
      <c r="Z18" s="105"/>
      <c r="AA18" s="105"/>
    </row>
    <row r="19" spans="1:27" ht="18" customHeight="1">
      <c r="A19" s="97" t="str">
        <f>年間収支!B65</f>
        <v>小規模共済積立</v>
      </c>
      <c r="B19" s="98">
        <f t="shared" si="4"/>
        <v>0</v>
      </c>
      <c r="C19" s="35"/>
      <c r="D19" s="36">
        <f>年間収支!B23</f>
        <v>0</v>
      </c>
      <c r="E19" s="37">
        <f t="shared" si="2"/>
        <v>0</v>
      </c>
      <c r="F19" s="35"/>
      <c r="G19" s="38" t="str">
        <f>年間収支!B40</f>
        <v>得：イベント</v>
      </c>
      <c r="H19" s="39">
        <f t="shared" si="0"/>
        <v>0</v>
      </c>
      <c r="I19" s="35"/>
      <c r="J19" s="40" t="str">
        <f>年間収支!B57</f>
        <v>自動車税</v>
      </c>
      <c r="K19" s="41">
        <f t="shared" si="1"/>
        <v>0</v>
      </c>
      <c r="L19" s="35"/>
      <c r="M19" s="35"/>
      <c r="N19" s="35"/>
      <c r="O19" s="35"/>
      <c r="P19" s="35"/>
      <c r="Q19" s="61">
        <v>45490</v>
      </c>
      <c r="R19" s="48" t="s">
        <v>129</v>
      </c>
      <c r="S19" s="48" t="s">
        <v>123</v>
      </c>
      <c r="W19" s="104" t="str">
        <f>年間収支!B25</f>
        <v>リボ返済</v>
      </c>
      <c r="X19" s="103" t="str">
        <f>年間収支!B42</f>
        <v>得：車検</v>
      </c>
      <c r="Y19" s="103" t="str">
        <f>年間収支!B59</f>
        <v>固定資産税</v>
      </c>
      <c r="Z19" s="105"/>
      <c r="AA19" s="105"/>
    </row>
    <row r="20" spans="1:27" ht="18" customHeight="1">
      <c r="A20" s="97" t="str">
        <f>年間収支!B66</f>
        <v>セーフティ共済</v>
      </c>
      <c r="B20" s="98">
        <f t="shared" si="4"/>
        <v>0</v>
      </c>
      <c r="C20" s="35"/>
      <c r="D20" s="36" t="str">
        <f>年間収支!B24</f>
        <v>カーローン</v>
      </c>
      <c r="E20" s="37">
        <f t="shared" si="2"/>
        <v>0</v>
      </c>
      <c r="F20" s="35"/>
      <c r="G20" s="38" t="str">
        <f>年間収支!B41</f>
        <v>得：会費</v>
      </c>
      <c r="H20" s="39">
        <f t="shared" si="0"/>
        <v>0</v>
      </c>
      <c r="I20" s="35"/>
      <c r="J20" s="40" t="str">
        <f>年間収支!B58</f>
        <v>事業税</v>
      </c>
      <c r="K20" s="41">
        <f t="shared" si="1"/>
        <v>0</v>
      </c>
      <c r="L20" s="35"/>
      <c r="M20" s="35"/>
      <c r="N20" s="35"/>
      <c r="O20" s="35"/>
      <c r="P20" s="35"/>
      <c r="Q20" s="61">
        <v>45491</v>
      </c>
      <c r="R20" s="48" t="s">
        <v>129</v>
      </c>
      <c r="S20" s="48" t="s">
        <v>124</v>
      </c>
    </row>
    <row r="21" spans="1:27" ht="18" customHeight="1">
      <c r="A21" s="99" t="str">
        <f>年間収支!B67</f>
        <v>年払い学資保険</v>
      </c>
      <c r="B21" s="100">
        <f t="shared" si="4"/>
        <v>0</v>
      </c>
      <c r="C21" s="35"/>
      <c r="D21" s="36" t="str">
        <f>年間収支!B25</f>
        <v>リボ返済</v>
      </c>
      <c r="E21" s="37">
        <f t="shared" si="2"/>
        <v>0</v>
      </c>
      <c r="F21" s="35"/>
      <c r="G21" s="38" t="str">
        <f>年間収支!B42</f>
        <v>得：車検</v>
      </c>
      <c r="H21" s="39">
        <f t="shared" si="0"/>
        <v>0</v>
      </c>
      <c r="I21" s="35"/>
      <c r="J21" s="40" t="str">
        <f>年間収支!B59</f>
        <v>固定資産税</v>
      </c>
      <c r="K21" s="41">
        <f t="shared" si="1"/>
        <v>0</v>
      </c>
      <c r="L21" s="35"/>
      <c r="M21" s="35"/>
      <c r="N21" s="35"/>
      <c r="O21" s="35"/>
      <c r="P21" s="35"/>
      <c r="Q21" s="61">
        <v>45492</v>
      </c>
      <c r="R21" s="48" t="s">
        <v>129</v>
      </c>
      <c r="S21" s="48" t="s">
        <v>126</v>
      </c>
    </row>
    <row r="22" spans="1:27" ht="18" customHeight="1" thickBot="1">
      <c r="A22" s="101" t="s">
        <v>22</v>
      </c>
      <c r="B22" s="102">
        <f>SUM(B14:B21)</f>
        <v>0</v>
      </c>
      <c r="C22" s="35"/>
      <c r="D22" s="42" t="s">
        <v>37</v>
      </c>
      <c r="E22" s="43">
        <f>SUM(E5:E21)</f>
        <v>0</v>
      </c>
      <c r="F22" s="35"/>
      <c r="G22" s="44" t="s">
        <v>37</v>
      </c>
      <c r="H22" s="45">
        <f>SUM(H5:H21)</f>
        <v>0</v>
      </c>
      <c r="I22" s="35"/>
      <c r="J22" s="46" t="s">
        <v>37</v>
      </c>
      <c r="K22" s="47">
        <f>SUM(K5:K21)</f>
        <v>0</v>
      </c>
      <c r="L22" s="35"/>
      <c r="M22" s="35"/>
      <c r="N22" s="35"/>
      <c r="O22" s="35"/>
      <c r="P22" s="35"/>
      <c r="Q22" s="61">
        <v>45493</v>
      </c>
      <c r="R22" s="48" t="s">
        <v>129</v>
      </c>
      <c r="S22" s="48" t="s">
        <v>127</v>
      </c>
    </row>
    <row r="23" spans="1:27" ht="18" customHeight="1" thickTop="1">
      <c r="Q23" s="61">
        <v>45494</v>
      </c>
      <c r="R23" s="48" t="s">
        <v>129</v>
      </c>
      <c r="S23" s="48" t="s">
        <v>125</v>
      </c>
    </row>
    <row r="24" spans="1:27" ht="18" customHeight="1">
      <c r="A24" s="35"/>
      <c r="B24" s="35"/>
      <c r="C24" s="35"/>
      <c r="D24" s="35"/>
      <c r="E24" s="64"/>
      <c r="F24" s="35"/>
      <c r="G24" s="35"/>
      <c r="H24" s="64"/>
      <c r="I24" s="35"/>
      <c r="J24" s="35"/>
      <c r="K24" s="64"/>
      <c r="L24" s="35"/>
      <c r="M24" s="35"/>
      <c r="N24" s="35"/>
      <c r="O24" s="35"/>
      <c r="P24" s="35"/>
      <c r="Q24" s="61">
        <v>45495</v>
      </c>
      <c r="R24" s="48" t="s">
        <v>129</v>
      </c>
      <c r="S24" s="48" t="s">
        <v>128</v>
      </c>
    </row>
    <row r="25" spans="1:27" ht="18" customHeight="1">
      <c r="Q25" s="61">
        <v>45496</v>
      </c>
      <c r="R25" s="48" t="s">
        <v>129</v>
      </c>
      <c r="S25" s="48" t="s">
        <v>130</v>
      </c>
    </row>
    <row r="26" spans="1:27" ht="18" customHeight="1">
      <c r="Q26" s="61">
        <v>45497</v>
      </c>
    </row>
    <row r="27" spans="1:27" ht="18" customHeight="1">
      <c r="Q27" s="61">
        <v>45498</v>
      </c>
    </row>
    <row r="28" spans="1:27" ht="18" customHeight="1">
      <c r="Q28" s="61">
        <v>45499</v>
      </c>
    </row>
    <row r="29" spans="1:27" ht="18" customHeight="1">
      <c r="Q29" s="61">
        <v>45500</v>
      </c>
    </row>
    <row r="30" spans="1:27" ht="18" customHeight="1">
      <c r="Q30" s="61">
        <v>45501</v>
      </c>
    </row>
    <row r="31" spans="1:27" ht="18" customHeight="1">
      <c r="Q31" s="61">
        <v>45502</v>
      </c>
    </row>
    <row r="32" spans="1:27" ht="18" customHeight="1">
      <c r="Q32" s="61">
        <v>45503</v>
      </c>
    </row>
    <row r="33" spans="17:17" ht="18" customHeight="1">
      <c r="Q33" s="61">
        <v>45504</v>
      </c>
    </row>
    <row r="34" spans="17:17" ht="18" customHeight="1">
      <c r="Q34" s="61"/>
    </row>
    <row r="35" spans="17:17" ht="18" customHeight="1">
      <c r="Q35" s="61"/>
    </row>
    <row r="36" spans="17:17" ht="18" customHeight="1">
      <c r="Q36" s="61"/>
    </row>
    <row r="37" spans="17:17" ht="18" customHeight="1">
      <c r="Q37" s="61"/>
    </row>
    <row r="38" spans="17:17" ht="18" customHeight="1">
      <c r="Q38" s="61"/>
    </row>
    <row r="39" spans="17:17" ht="18" customHeight="1">
      <c r="Q39" s="61"/>
    </row>
    <row r="40" spans="17:17" ht="18" customHeight="1">
      <c r="Q40" s="61"/>
    </row>
    <row r="41" spans="17:17" ht="18" customHeight="1">
      <c r="Q41" s="61"/>
    </row>
    <row r="42" spans="17:17" ht="18" customHeight="1">
      <c r="Q42" s="61"/>
    </row>
    <row r="43" spans="17:17" ht="18" customHeight="1">
      <c r="Q43" s="61"/>
    </row>
    <row r="44" spans="17:17" ht="18" customHeight="1">
      <c r="Q44" s="61"/>
    </row>
    <row r="45" spans="17:17" ht="18" customHeight="1">
      <c r="Q45" s="61"/>
    </row>
    <row r="46" spans="17:17" ht="18" customHeight="1">
      <c r="Q46" s="61"/>
    </row>
    <row r="47" spans="17:17" ht="18" customHeight="1">
      <c r="Q47" s="61"/>
    </row>
    <row r="48" spans="17:17" ht="18" customHeight="1">
      <c r="Q48" s="61"/>
    </row>
    <row r="49" spans="17:19" ht="18" customHeight="1">
      <c r="Q49" s="61"/>
    </row>
    <row r="50" spans="17:19" ht="18" customHeight="1">
      <c r="Q50" s="61"/>
    </row>
    <row r="51" spans="17:19" ht="18" customHeight="1">
      <c r="Q51" s="61"/>
    </row>
    <row r="52" spans="17:19" ht="18" customHeight="1">
      <c r="Q52" s="61"/>
    </row>
    <row r="53" spans="17:19" ht="18" customHeight="1">
      <c r="Q53" s="61"/>
    </row>
    <row r="54" spans="17:19" ht="18" customHeight="1">
      <c r="Q54" s="61"/>
      <c r="R54" s="48" t="s">
        <v>150</v>
      </c>
      <c r="S54" s="48" t="s">
        <v>134</v>
      </c>
    </row>
    <row r="55" spans="17:19" ht="18" customHeight="1">
      <c r="Q55" s="61"/>
      <c r="R55" s="48" t="s">
        <v>150</v>
      </c>
      <c r="S55" s="48" t="s">
        <v>136</v>
      </c>
    </row>
    <row r="56" spans="17:19" ht="18" customHeight="1">
      <c r="Q56" s="61"/>
      <c r="R56" s="48" t="s">
        <v>150</v>
      </c>
      <c r="S56" s="48" t="s">
        <v>138</v>
      </c>
    </row>
    <row r="57" spans="17:19" ht="18" customHeight="1">
      <c r="Q57" s="61"/>
      <c r="R57" s="48" t="s">
        <v>150</v>
      </c>
      <c r="S57" s="48" t="s">
        <v>140</v>
      </c>
    </row>
    <row r="58" spans="17:19" ht="18" customHeight="1">
      <c r="Q58" s="61"/>
      <c r="R58" s="48" t="s">
        <v>150</v>
      </c>
      <c r="S58" s="48" t="s">
        <v>141</v>
      </c>
    </row>
    <row r="59" spans="17:19" ht="18" customHeight="1">
      <c r="Q59" s="61"/>
    </row>
    <row r="60" spans="17:19" ht="18" customHeight="1">
      <c r="Q60" s="61"/>
      <c r="R60" s="48" t="s">
        <v>129</v>
      </c>
      <c r="S60" s="48" t="s">
        <v>133</v>
      </c>
    </row>
    <row r="61" spans="17:19" ht="18" customHeight="1">
      <c r="Q61" s="61"/>
      <c r="R61" s="48" t="s">
        <v>129</v>
      </c>
      <c r="S61" s="48" t="s">
        <v>143</v>
      </c>
    </row>
    <row r="62" spans="17:19" ht="18" customHeight="1">
      <c r="Q62" s="61"/>
      <c r="R62" s="48" t="s">
        <v>129</v>
      </c>
      <c r="S62" s="48" t="s">
        <v>145</v>
      </c>
    </row>
    <row r="63" spans="17:19" ht="18" customHeight="1">
      <c r="Q63" s="61"/>
      <c r="R63" s="48" t="s">
        <v>129</v>
      </c>
      <c r="S63" s="48" t="s">
        <v>144</v>
      </c>
    </row>
    <row r="64" spans="17:19" ht="18" customHeight="1">
      <c r="Q64" s="61"/>
      <c r="R64" s="48" t="s">
        <v>129</v>
      </c>
      <c r="S64" s="48" t="s">
        <v>146</v>
      </c>
    </row>
    <row r="65" spans="17:19" ht="18" customHeight="1">
      <c r="Q65" s="61"/>
      <c r="R65" s="48" t="s">
        <v>129</v>
      </c>
      <c r="S65" s="48" t="s">
        <v>147</v>
      </c>
    </row>
    <row r="66" spans="17:19" ht="18" customHeight="1">
      <c r="Q66" s="61"/>
      <c r="R66" s="48" t="s">
        <v>129</v>
      </c>
      <c r="S66" s="48" t="s">
        <v>148</v>
      </c>
    </row>
    <row r="67" spans="17:19" ht="18" customHeight="1">
      <c r="Q67" s="61"/>
      <c r="R67" s="48" t="s">
        <v>129</v>
      </c>
      <c r="S67" s="48" t="s">
        <v>149</v>
      </c>
    </row>
    <row r="68" spans="17:19" ht="18" customHeight="1">
      <c r="Q68" s="61"/>
    </row>
    <row r="69" spans="17:19" ht="18" customHeight="1">
      <c r="Q69" s="61"/>
    </row>
    <row r="70" spans="17:19" ht="18" customHeight="1">
      <c r="Q70" s="61"/>
    </row>
    <row r="71" spans="17:19" ht="18" customHeight="1">
      <c r="Q71" s="61"/>
    </row>
    <row r="72" spans="17:19" ht="18" customHeight="1">
      <c r="Q72" s="61"/>
    </row>
    <row r="73" spans="17:19" ht="18" customHeight="1">
      <c r="Q73" s="61"/>
    </row>
    <row r="74" spans="17:19" ht="18" customHeight="1">
      <c r="Q74" s="61"/>
    </row>
    <row r="75" spans="17:19" ht="18" customHeight="1">
      <c r="Q75" s="61"/>
    </row>
    <row r="76" spans="17:19" ht="18" customHeight="1">
      <c r="Q76" s="61"/>
    </row>
    <row r="77" spans="17:19" ht="18" customHeight="1">
      <c r="Q77" s="61"/>
    </row>
    <row r="78" spans="17:19" ht="18" customHeight="1">
      <c r="Q78" s="61"/>
    </row>
    <row r="79" spans="17:19" ht="18" customHeight="1">
      <c r="Q79" s="61"/>
    </row>
    <row r="80" spans="17:19" ht="18" customHeight="1">
      <c r="Q80" s="61"/>
    </row>
    <row r="81" spans="17:17" ht="18" customHeight="1">
      <c r="Q81" s="61"/>
    </row>
    <row r="82" spans="17:17" ht="18" customHeight="1">
      <c r="Q82" s="61"/>
    </row>
    <row r="83" spans="17:17" ht="18" customHeight="1">
      <c r="Q83" s="61"/>
    </row>
    <row r="84" spans="17:17" ht="18" customHeight="1">
      <c r="Q84" s="61"/>
    </row>
    <row r="85" spans="17:17" ht="18" customHeight="1">
      <c r="Q85" s="61"/>
    </row>
    <row r="86" spans="17:17" ht="18" customHeight="1">
      <c r="Q86" s="61"/>
    </row>
    <row r="87" spans="17:17" ht="18" customHeight="1">
      <c r="Q87" s="61"/>
    </row>
    <row r="88" spans="17:17" ht="18" customHeight="1">
      <c r="Q88" s="61"/>
    </row>
    <row r="89" spans="17:17" ht="18" customHeight="1">
      <c r="Q89" s="61"/>
    </row>
    <row r="90" spans="17:17" ht="18" customHeight="1">
      <c r="Q90" s="61"/>
    </row>
    <row r="91" spans="17:17" ht="18" customHeight="1">
      <c r="Q91" s="61"/>
    </row>
    <row r="92" spans="17:17" ht="18" customHeight="1">
      <c r="Q92" s="61"/>
    </row>
    <row r="93" spans="17:17" ht="18" customHeight="1">
      <c r="Q93" s="61"/>
    </row>
    <row r="94" spans="17:17" ht="18" customHeight="1">
      <c r="Q94" s="61"/>
    </row>
    <row r="95" spans="17:17" ht="18" customHeight="1">
      <c r="Q95" s="61"/>
    </row>
    <row r="96" spans="17:17" ht="18" customHeight="1">
      <c r="Q96" s="61"/>
    </row>
    <row r="97" spans="17:17" ht="18" customHeight="1">
      <c r="Q97" s="61"/>
    </row>
    <row r="98" spans="17:17" ht="18" customHeight="1">
      <c r="Q98" s="61"/>
    </row>
    <row r="99" spans="17:17" ht="18" customHeight="1">
      <c r="Q99" s="61"/>
    </row>
    <row r="100" spans="17:17" ht="18" customHeight="1">
      <c r="Q100" s="61"/>
    </row>
    <row r="101" spans="17:17" ht="18" customHeight="1">
      <c r="Q101" s="61"/>
    </row>
    <row r="102" spans="17:17" ht="18" customHeight="1">
      <c r="Q102" s="61"/>
    </row>
    <row r="103" spans="17:17" ht="18" customHeight="1">
      <c r="Q103" s="61"/>
    </row>
    <row r="104" spans="17:17" ht="18" customHeight="1">
      <c r="Q104" s="61"/>
    </row>
    <row r="105" spans="17:17" ht="18" customHeight="1">
      <c r="Q105" s="61"/>
    </row>
    <row r="106" spans="17:17" ht="18" customHeight="1">
      <c r="Q106" s="61"/>
    </row>
    <row r="107" spans="17:17" ht="18" customHeight="1">
      <c r="Q107" s="61"/>
    </row>
    <row r="108" spans="17:17" ht="18" customHeight="1">
      <c r="Q108" s="61"/>
    </row>
    <row r="109" spans="17:17" ht="18" customHeight="1">
      <c r="Q109" s="61"/>
    </row>
    <row r="110" spans="17:17" ht="18" customHeight="1">
      <c r="Q110" s="61"/>
    </row>
    <row r="111" spans="17:17" ht="18" customHeight="1">
      <c r="Q111" s="61"/>
    </row>
    <row r="112" spans="17:17" ht="18" customHeight="1">
      <c r="Q112" s="61"/>
    </row>
    <row r="113" spans="17:17" ht="18" customHeight="1">
      <c r="Q113" s="61"/>
    </row>
    <row r="114" spans="17:17" ht="18" customHeight="1">
      <c r="Q114" s="61"/>
    </row>
    <row r="115" spans="17:17" ht="18" customHeight="1">
      <c r="Q115" s="61"/>
    </row>
    <row r="116" spans="17:17" ht="18" customHeight="1">
      <c r="Q116" s="61"/>
    </row>
    <row r="117" spans="17:17" ht="18" customHeight="1">
      <c r="Q117" s="61"/>
    </row>
    <row r="118" spans="17:17" ht="18" customHeight="1">
      <c r="Q118" s="61"/>
    </row>
    <row r="119" spans="17:17" ht="18" customHeight="1">
      <c r="Q119" s="61"/>
    </row>
    <row r="120" spans="17:17" ht="18" customHeight="1">
      <c r="Q120" s="61"/>
    </row>
    <row r="121" spans="17:17" ht="18" customHeight="1">
      <c r="Q121" s="61"/>
    </row>
    <row r="122" spans="17:17" ht="18" customHeight="1">
      <c r="Q122" s="61"/>
    </row>
    <row r="123" spans="17:17" ht="18" customHeight="1">
      <c r="Q123" s="61"/>
    </row>
    <row r="124" spans="17:17" ht="18" customHeight="1">
      <c r="Q124" s="61"/>
    </row>
    <row r="125" spans="17:17" ht="18" customHeight="1">
      <c r="Q125" s="61"/>
    </row>
    <row r="126" spans="17:17" ht="18" customHeight="1">
      <c r="Q126" s="61"/>
    </row>
    <row r="127" spans="17:17" ht="18" customHeight="1">
      <c r="Q127" s="61"/>
    </row>
    <row r="128" spans="17:17" ht="18" customHeight="1">
      <c r="Q128" s="61"/>
    </row>
    <row r="129" spans="17:17" ht="18" customHeight="1">
      <c r="Q129" s="61"/>
    </row>
    <row r="130" spans="17:17" ht="18" customHeight="1">
      <c r="Q130" s="61"/>
    </row>
    <row r="131" spans="17:17" ht="18" customHeight="1">
      <c r="Q131" s="61"/>
    </row>
    <row r="132" spans="17:17" ht="18" customHeight="1">
      <c r="Q132" s="61"/>
    </row>
    <row r="133" spans="17:17" ht="18" customHeight="1">
      <c r="Q133" s="61"/>
    </row>
    <row r="134" spans="17:17" ht="18" customHeight="1">
      <c r="Q134" s="61"/>
    </row>
    <row r="135" spans="17:17" ht="18" customHeight="1">
      <c r="Q135" s="61"/>
    </row>
    <row r="136" spans="17:17" ht="18" customHeight="1">
      <c r="Q136" s="61"/>
    </row>
    <row r="137" spans="17:17" ht="18" customHeight="1">
      <c r="Q137" s="61"/>
    </row>
    <row r="138" spans="17:17" ht="18" customHeight="1">
      <c r="Q138" s="61"/>
    </row>
    <row r="139" spans="17:17" ht="18" customHeight="1">
      <c r="Q139" s="61"/>
    </row>
    <row r="140" spans="17:17" ht="18" customHeight="1">
      <c r="Q140" s="61"/>
    </row>
    <row r="141" spans="17:17" ht="18" customHeight="1">
      <c r="Q141" s="61"/>
    </row>
    <row r="142" spans="17:17" ht="18" customHeight="1">
      <c r="Q142" s="61"/>
    </row>
    <row r="143" spans="17:17" ht="18" customHeight="1">
      <c r="Q143" s="61"/>
    </row>
    <row r="144" spans="17:17" ht="18" customHeight="1">
      <c r="Q144" s="61"/>
    </row>
    <row r="145" spans="17:17" ht="18" customHeight="1">
      <c r="Q145" s="61"/>
    </row>
    <row r="146" spans="17:17" ht="18" customHeight="1">
      <c r="Q146" s="61"/>
    </row>
    <row r="147" spans="17:17" ht="18" customHeight="1">
      <c r="Q147" s="61"/>
    </row>
  </sheetData>
  <sheetProtection sheet="1" objects="1" scenarios="1"/>
  <mergeCells count="6">
    <mergeCell ref="J4:K4"/>
    <mergeCell ref="A13:B13"/>
    <mergeCell ref="A1:D2"/>
    <mergeCell ref="A4:B4"/>
    <mergeCell ref="D4:E4"/>
    <mergeCell ref="G4:H4"/>
  </mergeCells>
  <phoneticPr fontId="2"/>
  <conditionalFormatting sqref="R3:R147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R148:R1048576 R2" xr:uid="{6F8ACC42-BC31-4D20-9351-A2C979691E51}">
      <formula1>"固定,変動,事業"</formula1>
    </dataValidation>
    <dataValidation type="list" allowBlank="1" showInputMessage="1" showErrorMessage="1" sqref="S148:S1048576" xr:uid="{8EB13388-59AB-454C-8F1D-2509290A5F1C}">
      <formula1>INDIRECT(R148)</formula1>
    </dataValidation>
    <dataValidation type="list" allowBlank="1" showInputMessage="1" showErrorMessage="1" sqref="S3:S147" xr:uid="{7935E28B-CE29-435C-9D82-73A4268DE9C0}">
      <formula1>INDIRECT("データテーブル["&amp;R3&amp;"]")</formula1>
    </dataValidation>
    <dataValidation type="list" allowBlank="1" showInputMessage="1" showErrorMessage="1" sqref="R3:R147" xr:uid="{8C5A7DA9-809A-4730-8438-70554F55DA12}">
      <formula1>$W$2:$AA$2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  <tableParts count="2"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L G q 1 W F n o E K + l A A A A 9 g A A A B I A H A B D b 2 5 m a W c v U G F j a 2 F n Z S 5 4 b W w g o h g A K K A U A A A A A A A A A A A A A A A A A A A A A A A A A A A A h Y + x D o I w G I R f h X S n L T U m h P y U w c 1 I Q m J i X J t S o Q r F 0 G J 5 N w c f y V c Q o 6 i b 4 9 1 9 l 9 z d r z f I x r Y J L q q 3 u j M p i j B F g T K y K 7 W p U j S 4 Q x i j j E M h 5 E l U K p h g Y 5 P R 6 h T V z p 0 T Q r z 3 2 C 9 w 1 1 e E U R q R f b 7 Z y l q 1 I t T G O m G k Q p 9 W + b + F O O x e Y z j D E Y s x W z J M g c w m 5 N p 8 A T b t f a Y / J q y G x g 2 9 4 k c R r g s g s w T y / s A f U E s D B B Q A A g A I A C x q t V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s a r V Y K I p H u A 4 A A A A R A A A A E w A c A E Z v c m 1 1 b G F z L 1 N l Y 3 R p b 2 4 x L m 0 g o h g A K K A U A A A A A A A A A A A A A A A A A A A A A A A A A A A A K 0 5 N L s n M z 1 M I h t C G 1 g B Q S w E C L Q A U A A I A C A A s a r V Y W e g Q r 6 U A A A D 2 A A A A E g A A A A A A A A A A A A A A A A A A A A A A Q 2 9 u Z m l n L 1 B h Y 2 t h Z 2 U u e G 1 s U E s B A i 0 A F A A C A A g A L G q 1 W A / K 6 a u k A A A A 6 Q A A A B M A A A A A A A A A A A A A A A A A 8 Q A A A F t D b 2 5 0 Z W 5 0 X 1 R 5 c G V z X S 5 4 b W x Q S w E C L Q A U A A I A C A A s a r V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q l 7 + I k n 0 k G l 4 a h R Z 9 4 I V Q A A A A A C A A A A A A A Q Z g A A A A E A A C A A A A A V A m G 8 J i C 1 i M j p Z V I T T D Q r + d 3 2 c l 0 Q N 3 v j z K + 0 D 0 A s t w A A A A A O g A A A A A I A A C A A A A C b t S V n + j M F g v L y l G U 2 T d K A U U + l i N Q m T W q y 2 S v z H W N P d F A A A A B I D I J M T c K D 0 g j j k a 3 8 / X p s P T Z X Z T Y O H k F C g b c / 0 p C 9 S L y e m n d L s K m x W 3 9 8 B t 9 D U q c f j 3 r e 5 y z s f v S D q 4 Q F k z H F 4 u n W C 2 C y h 3 K t W K O G U 1 o d L U A A A A C r 8 Y z h j C 4 E H 8 s c o 2 O 5 Y h t r 4 9 Y V B G 8 k q 6 F N O K e a n 3 1 R U v d u b g E z z Z P 8 N g L C y x V e c V t V 0 h d 4 J I S m t f W F 6 D n q e U S d < / D a t a M a s h u p > 
</file>

<file path=customXml/itemProps1.xml><?xml version="1.0" encoding="utf-8"?>
<ds:datastoreItem xmlns:ds="http://schemas.openxmlformats.org/officeDocument/2006/customXml" ds:itemID="{E7F887D5-3078-4E58-B0E7-D961C027A97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73</vt:i4>
      </vt:variant>
    </vt:vector>
  </HeadingPairs>
  <TitlesOfParts>
    <vt:vector size="89" baseType="lpstr">
      <vt:lpstr>売上平均</vt:lpstr>
      <vt:lpstr>年間収支</vt:lpstr>
      <vt:lpstr>1月</vt:lpstr>
      <vt:lpstr>2月</vt:lpstr>
      <vt:lpstr>3月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カレンダー</vt:lpstr>
      <vt:lpstr>Sheet3</vt:lpstr>
      <vt:lpstr>'10月'!Print_Area</vt:lpstr>
      <vt:lpstr>'11月'!Print_Area</vt:lpstr>
      <vt:lpstr>'12月'!Print_Area</vt:lpstr>
      <vt:lpstr>'1月'!Print_Area</vt:lpstr>
      <vt:lpstr>'2月'!Print_Area</vt:lpstr>
      <vt:lpstr>'3月'!Print_Area</vt:lpstr>
      <vt:lpstr>'4月'!Print_Area</vt:lpstr>
      <vt:lpstr>'5月'!Print_Area</vt:lpstr>
      <vt:lpstr>'6月'!Print_Area</vt:lpstr>
      <vt:lpstr>'7月'!Print_Area</vt:lpstr>
      <vt:lpstr>'8月'!Print_Area</vt:lpstr>
      <vt:lpstr>'9月'!Print_Area</vt:lpstr>
      <vt:lpstr>'10月'!科目</vt:lpstr>
      <vt:lpstr>'11月'!科目</vt:lpstr>
      <vt:lpstr>'12月'!科目</vt:lpstr>
      <vt:lpstr>'1月'!科目</vt:lpstr>
      <vt:lpstr>'2月'!科目</vt:lpstr>
      <vt:lpstr>'3月'!科目</vt:lpstr>
      <vt:lpstr>'4月'!科目</vt:lpstr>
      <vt:lpstr>'5月'!科目</vt:lpstr>
      <vt:lpstr>'6月'!科目</vt:lpstr>
      <vt:lpstr>'7月'!科目</vt:lpstr>
      <vt:lpstr>'8月'!科目</vt:lpstr>
      <vt:lpstr>'9月'!科目</vt:lpstr>
      <vt:lpstr>'10月'!固定支出</vt:lpstr>
      <vt:lpstr>'11月'!固定支出</vt:lpstr>
      <vt:lpstr>'12月'!固定支出</vt:lpstr>
      <vt:lpstr>'2月'!固定支出</vt:lpstr>
      <vt:lpstr>'3月'!固定支出</vt:lpstr>
      <vt:lpstr>'4月'!固定支出</vt:lpstr>
      <vt:lpstr>'5月'!固定支出</vt:lpstr>
      <vt:lpstr>'6月'!固定支出</vt:lpstr>
      <vt:lpstr>'7月'!固定支出</vt:lpstr>
      <vt:lpstr>'8月'!固定支出</vt:lpstr>
      <vt:lpstr>'9月'!固定支出</vt:lpstr>
      <vt:lpstr>固定支出</vt:lpstr>
      <vt:lpstr>'10月'!事業支出</vt:lpstr>
      <vt:lpstr>'11月'!事業支出</vt:lpstr>
      <vt:lpstr>'12月'!事業支出</vt:lpstr>
      <vt:lpstr>'2月'!事業支出</vt:lpstr>
      <vt:lpstr>'3月'!事業支出</vt:lpstr>
      <vt:lpstr>'4月'!事業支出</vt:lpstr>
      <vt:lpstr>'5月'!事業支出</vt:lpstr>
      <vt:lpstr>'6月'!事業支出</vt:lpstr>
      <vt:lpstr>'7月'!事業支出</vt:lpstr>
      <vt:lpstr>'8月'!事業支出</vt:lpstr>
      <vt:lpstr>'9月'!事業支出</vt:lpstr>
      <vt:lpstr>事業支出</vt:lpstr>
      <vt:lpstr>'10月'!日付</vt:lpstr>
      <vt:lpstr>'11月'!日付</vt:lpstr>
      <vt:lpstr>'12月'!日付</vt:lpstr>
      <vt:lpstr>'2月'!日付</vt:lpstr>
      <vt:lpstr>'3月'!日付</vt:lpstr>
      <vt:lpstr>'4月'!日付</vt:lpstr>
      <vt:lpstr>'5月'!日付</vt:lpstr>
      <vt:lpstr>'6月'!日付</vt:lpstr>
      <vt:lpstr>'7月'!日付</vt:lpstr>
      <vt:lpstr>'8月'!日付</vt:lpstr>
      <vt:lpstr>'9月'!日付</vt:lpstr>
      <vt:lpstr>日付</vt:lpstr>
      <vt:lpstr>年間収入</vt:lpstr>
      <vt:lpstr>'10月'!変動支出</vt:lpstr>
      <vt:lpstr>'11月'!変動支出</vt:lpstr>
      <vt:lpstr>'12月'!変動支出</vt:lpstr>
      <vt:lpstr>'2月'!変動支出</vt:lpstr>
      <vt:lpstr>'3月'!変動支出</vt:lpstr>
      <vt:lpstr>'4月'!変動支出</vt:lpstr>
      <vt:lpstr>'5月'!変動支出</vt:lpstr>
      <vt:lpstr>'6月'!変動支出</vt:lpstr>
      <vt:lpstr>'7月'!変動支出</vt:lpstr>
      <vt:lpstr>'8月'!変動支出</vt:lpstr>
      <vt:lpstr>'9月'!変動支出</vt:lpstr>
      <vt:lpstr>変動支出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静香 風間</dc:creator>
  <cp:lastModifiedBy>静香 風間</cp:lastModifiedBy>
  <cp:lastPrinted>2024-05-29T08:59:18Z</cp:lastPrinted>
  <dcterms:created xsi:type="dcterms:W3CDTF">2024-03-15T02:20:05Z</dcterms:created>
  <dcterms:modified xsi:type="dcterms:W3CDTF">2024-05-30T13:30:04Z</dcterms:modified>
</cp:coreProperties>
</file>